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bevételek-kiadások 1" sheetId="1" r:id="rId1"/>
    <sheet name="működési 2.1" sheetId="10" r:id="rId2"/>
    <sheet name="felhalm.2.2" sheetId="11" r:id="rId3"/>
    <sheet name="pénzeszk átadás 3" sheetId="9" state="hidden" r:id="rId4"/>
    <sheet name="felhalmozási3" sheetId="3" r:id="rId5"/>
    <sheet name="kiemelt ei.feladatonként4" sheetId="5" r:id="rId6"/>
    <sheet name="előir. felh.terv5" sheetId="6" r:id="rId7"/>
    <sheet name="több éves kih. dönt.7" sheetId="8" state="hidden" r:id="rId8"/>
    <sheet name="következő 3 év.8" sheetId="7" state="hidden" r:id="rId9"/>
    <sheet name="Munka1" sheetId="12" r:id="rId10"/>
  </sheets>
  <definedNames>
    <definedName name="_xlnm.Print_Area" localSheetId="5">'kiemelt ei.feladatonként4'!$A$1:$F$224</definedName>
  </definedNames>
  <calcPr calcId="125725"/>
</workbook>
</file>

<file path=xl/calcChain.xml><?xml version="1.0" encoding="utf-8"?>
<calcChain xmlns="http://schemas.openxmlformats.org/spreadsheetml/2006/main">
  <c r="O22" i="6"/>
  <c r="K16" i="11"/>
  <c r="G19" i="3" l="1"/>
  <c r="F19"/>
  <c r="E19"/>
  <c r="H19"/>
  <c r="F22" i="10"/>
  <c r="F15"/>
  <c r="F23" s="1"/>
  <c r="F209" i="5"/>
  <c r="F197"/>
  <c r="F222" s="1"/>
  <c r="F196"/>
  <c r="F221" s="1"/>
  <c r="F195"/>
  <c r="F220" s="1"/>
  <c r="F194"/>
  <c r="F219" s="1"/>
  <c r="F193"/>
  <c r="F218" s="1"/>
  <c r="F191"/>
  <c r="F216" s="1"/>
  <c r="F190"/>
  <c r="F215" s="1"/>
  <c r="F189"/>
  <c r="F214" s="1"/>
  <c r="F184"/>
  <c r="F174"/>
  <c r="F163"/>
  <c r="F145"/>
  <c r="F135"/>
  <c r="F125"/>
  <c r="F115"/>
  <c r="F105"/>
  <c r="F95"/>
  <c r="F85"/>
  <c r="F75"/>
  <c r="F66"/>
  <c r="F56"/>
  <c r="F46"/>
  <c r="F36"/>
  <c r="F29"/>
  <c r="F18"/>
  <c r="L22" i="10"/>
  <c r="L15"/>
  <c r="L23" s="1"/>
  <c r="G71" i="1"/>
  <c r="G83"/>
  <c r="G78"/>
  <c r="G51"/>
  <c r="G38"/>
  <c r="G31"/>
  <c r="G18"/>
  <c r="G11"/>
  <c r="G39" s="1"/>
  <c r="G47" s="1"/>
  <c r="F223" i="5" l="1"/>
  <c r="F198"/>
  <c r="G52" i="1"/>
  <c r="G79"/>
  <c r="G84" s="1"/>
  <c r="E197" i="5"/>
  <c r="E222" s="1"/>
  <c r="E196"/>
  <c r="E221" s="1"/>
  <c r="E195"/>
  <c r="E220" s="1"/>
  <c r="E194"/>
  <c r="E219" s="1"/>
  <c r="E193"/>
  <c r="E218" s="1"/>
  <c r="E192"/>
  <c r="E217" s="1"/>
  <c r="E191"/>
  <c r="E216" s="1"/>
  <c r="E190"/>
  <c r="E215" s="1"/>
  <c r="E189"/>
  <c r="E214" s="1"/>
  <c r="D194"/>
  <c r="D219" s="1"/>
  <c r="D193"/>
  <c r="D218" s="1"/>
  <c r="D192"/>
  <c r="D217" s="1"/>
  <c r="D191"/>
  <c r="D216" s="1"/>
  <c r="E184"/>
  <c r="D184"/>
  <c r="C184"/>
  <c r="D190"/>
  <c r="D215" s="1"/>
  <c r="D189"/>
  <c r="C222"/>
  <c r="E209"/>
  <c r="D209"/>
  <c r="C209"/>
  <c r="C194"/>
  <c r="C219" s="1"/>
  <c r="C193"/>
  <c r="C218" s="1"/>
  <c r="C192"/>
  <c r="C217" s="1"/>
  <c r="C191"/>
  <c r="C216" s="1"/>
  <c r="C190"/>
  <c r="C215" s="1"/>
  <c r="C189"/>
  <c r="E174"/>
  <c r="D174"/>
  <c r="C174"/>
  <c r="E163"/>
  <c r="D163"/>
  <c r="C163"/>
  <c r="E145"/>
  <c r="D145"/>
  <c r="C145"/>
  <c r="E135"/>
  <c r="D135"/>
  <c r="C135"/>
  <c r="E125"/>
  <c r="D125"/>
  <c r="C125"/>
  <c r="E115"/>
  <c r="D115"/>
  <c r="C115"/>
  <c r="E105"/>
  <c r="D105"/>
  <c r="C105"/>
  <c r="E95"/>
  <c r="D95"/>
  <c r="C95"/>
  <c r="E85"/>
  <c r="D85"/>
  <c r="C85"/>
  <c r="E36"/>
  <c r="D36"/>
  <c r="C36"/>
  <c r="E75"/>
  <c r="D75"/>
  <c r="C75"/>
  <c r="E66"/>
  <c r="D66"/>
  <c r="C66"/>
  <c r="E56"/>
  <c r="D56"/>
  <c r="C56"/>
  <c r="E46"/>
  <c r="D46"/>
  <c r="C46"/>
  <c r="E29"/>
  <c r="D29"/>
  <c r="C29"/>
  <c r="E18"/>
  <c r="C18"/>
  <c r="D18"/>
  <c r="E21" i="9"/>
  <c r="E17"/>
  <c r="E14"/>
  <c r="J16" i="11"/>
  <c r="K22" i="10"/>
  <c r="K15"/>
  <c r="E22"/>
  <c r="E23" s="1"/>
  <c r="E15"/>
  <c r="F83" i="1"/>
  <c r="F78"/>
  <c r="F71"/>
  <c r="F51"/>
  <c r="F38"/>
  <c r="F31"/>
  <c r="F18"/>
  <c r="F11"/>
  <c r="F39" s="1"/>
  <c r="F47" s="1"/>
  <c r="F52" s="1"/>
  <c r="D21" i="9"/>
  <c r="C21"/>
  <c r="I22" i="10"/>
  <c r="H22"/>
  <c r="D22"/>
  <c r="C22"/>
  <c r="D23" i="11"/>
  <c r="C23"/>
  <c r="I16"/>
  <c r="I23" s="1"/>
  <c r="H16"/>
  <c r="H23" s="1"/>
  <c r="D16"/>
  <c r="C16"/>
  <c r="I15" i="10"/>
  <c r="H15"/>
  <c r="D15"/>
  <c r="C15"/>
  <c r="D17" i="9"/>
  <c r="C17"/>
  <c r="D14"/>
  <c r="C14"/>
  <c r="F81" i="7"/>
  <c r="E81"/>
  <c r="D81"/>
  <c r="D55"/>
  <c r="F50"/>
  <c r="E50"/>
  <c r="D50"/>
  <c r="F42"/>
  <c r="E42"/>
  <c r="D42"/>
  <c r="F35"/>
  <c r="E35"/>
  <c r="D35"/>
  <c r="F22"/>
  <c r="E22"/>
  <c r="D22"/>
  <c r="F14"/>
  <c r="E14"/>
  <c r="D14"/>
  <c r="C86"/>
  <c r="C81"/>
  <c r="C55"/>
  <c r="C42"/>
  <c r="C35"/>
  <c r="C22"/>
  <c r="C14"/>
  <c r="O20" i="6"/>
  <c r="O14"/>
  <c r="O21"/>
  <c r="N28"/>
  <c r="M28"/>
  <c r="L28"/>
  <c r="K28"/>
  <c r="J28"/>
  <c r="I28"/>
  <c r="H28"/>
  <c r="G28"/>
  <c r="F28"/>
  <c r="E28"/>
  <c r="D28"/>
  <c r="C28"/>
  <c r="O25"/>
  <c r="O24"/>
  <c r="O23"/>
  <c r="O19"/>
  <c r="O18"/>
  <c r="O17"/>
  <c r="N15"/>
  <c r="M15"/>
  <c r="L15"/>
  <c r="K15"/>
  <c r="J15"/>
  <c r="I15"/>
  <c r="H15"/>
  <c r="G15"/>
  <c r="F15"/>
  <c r="E15"/>
  <c r="D15"/>
  <c r="C15"/>
  <c r="O13"/>
  <c r="O11"/>
  <c r="O9"/>
  <c r="O8"/>
  <c r="O7"/>
  <c r="O6"/>
  <c r="E51" i="1"/>
  <c r="C17" i="8"/>
  <c r="C198" i="5" l="1"/>
  <c r="D198"/>
  <c r="C214"/>
  <c r="C223" s="1"/>
  <c r="D214"/>
  <c r="D223" s="1"/>
  <c r="E223"/>
  <c r="E198"/>
  <c r="K23" i="10"/>
  <c r="F79" i="1"/>
  <c r="F84" s="1"/>
  <c r="M29" i="6"/>
  <c r="K29"/>
  <c r="I29"/>
  <c r="G29"/>
  <c r="E29"/>
  <c r="C29"/>
  <c r="O28"/>
  <c r="N29"/>
  <c r="L29"/>
  <c r="J29"/>
  <c r="H29"/>
  <c r="F29"/>
  <c r="D29"/>
  <c r="O15"/>
  <c r="O29" l="1"/>
  <c r="E83" i="1"/>
  <c r="E78"/>
  <c r="D83"/>
  <c r="D78"/>
  <c r="E38"/>
  <c r="E31"/>
  <c r="E18"/>
  <c r="E11"/>
  <c r="D38"/>
  <c r="D51"/>
  <c r="D46"/>
  <c r="D31"/>
  <c r="D18"/>
  <c r="D11"/>
  <c r="C51"/>
  <c r="C38"/>
  <c r="C31"/>
  <c r="C18"/>
  <c r="C11"/>
  <c r="C19" i="3" l="1"/>
</calcChain>
</file>

<file path=xl/sharedStrings.xml><?xml version="1.0" encoding="utf-8"?>
<sst xmlns="http://schemas.openxmlformats.org/spreadsheetml/2006/main" count="658" uniqueCount="337">
  <si>
    <t xml:space="preserve">Bevételek </t>
  </si>
  <si>
    <t>Működési célú költésgvetési támogatások és kiegészítő támogatások</t>
  </si>
  <si>
    <t>Elszámolásból származó bevételek</t>
  </si>
  <si>
    <t>Működési célú állami támogatások összesen</t>
  </si>
  <si>
    <t>Magánszenélyek kommunális adója</t>
  </si>
  <si>
    <t>Iparűzési adó</t>
  </si>
  <si>
    <t>Késedelmi pótlék, bírság</t>
  </si>
  <si>
    <t>Belföldi gépjárművek adójának a helyi önkormányzatot megillető része</t>
  </si>
  <si>
    <t>Közhatalmi bevételek összesen</t>
  </si>
  <si>
    <t xml:space="preserve">Szolgáltatások bevételei </t>
  </si>
  <si>
    <t>Közvetített szolgáltatások bevételei áht-n belülről</t>
  </si>
  <si>
    <t>Közvetített szolgáltatások bevételei áht--n kívülről</t>
  </si>
  <si>
    <t>Ellátási díjak</t>
  </si>
  <si>
    <t>Kamatbevételek</t>
  </si>
  <si>
    <t>Működési célú saját bevételek összesen</t>
  </si>
  <si>
    <t>Működési célú támogatások államháztartáson belülről Egészségbiztosítási Pénztártól</t>
  </si>
  <si>
    <t>Működési célú támogatások államháztartáson kívülről</t>
  </si>
  <si>
    <t>Átvett pénzeszközök összesen</t>
  </si>
  <si>
    <t>Felhalmozási célú támogatásértékű bevételek államháztartáson belülről ( állami támogatások )</t>
  </si>
  <si>
    <t>Felhalmozási célú támogatásértékű bevételek államháztartáson belülről (  pályázati  támogatások)</t>
  </si>
  <si>
    <t>Felhalmozási bevétel vagyon értékesítésből</t>
  </si>
  <si>
    <t>Felhalmozási célú támogatások kölcsönök visszatérülése államháztartáson belülről</t>
  </si>
  <si>
    <t>Felhalmozási célú támogatások kölcsönök visszatérülése államháztartáson kivülről</t>
  </si>
  <si>
    <t>Államháztartási megelőlegezések bevétele (állami támogatás előleg, közfoglalkoztatás nettó finanszírozása</t>
  </si>
  <si>
    <t>Előző évi maradvány igénybe vétele</t>
  </si>
  <si>
    <t>Finanszírozási bevételek összesen</t>
  </si>
  <si>
    <t>Bevételek mindösszesen</t>
  </si>
  <si>
    <t xml:space="preserve">Kiadások </t>
  </si>
  <si>
    <t>Személyi juttatások</t>
  </si>
  <si>
    <t>Dologi kiadások</t>
  </si>
  <si>
    <t>Elvonások befizetések</t>
  </si>
  <si>
    <t>Műklödési célú támogatások, kölcsönök államháztartáson belülre</t>
  </si>
  <si>
    <t>Műklödési célú  kölcsönök államháztartáson kivülre</t>
  </si>
  <si>
    <t>Működési célú támogatások,  egyéb működési kifizetések államháztartáson kívülre</t>
  </si>
  <si>
    <t>Működési célú tartalékok</t>
  </si>
  <si>
    <t xml:space="preserve">Működési költségvetési kiadások összesen </t>
  </si>
  <si>
    <t>Felhalmozási célú támogatások, kölcsönök államháztartáson belülre</t>
  </si>
  <si>
    <t>Felhalmozási célú támogatások, kölcsönök államháztartáson kivűlre</t>
  </si>
  <si>
    <t>Felhalmozási célú tartalékok</t>
  </si>
  <si>
    <t>Felhalmozási költségvetési kiadások összesen</t>
  </si>
  <si>
    <t xml:space="preserve">Hitelek kölcsönök törlesztése </t>
  </si>
  <si>
    <t>Szabad pénzeszközök befektetése</t>
  </si>
  <si>
    <t>Finanszírozási kiadások összesen</t>
  </si>
  <si>
    <t>Kiadások mindösszesen</t>
  </si>
  <si>
    <t>Veszprémfajsz Község Önkormányzata</t>
  </si>
  <si>
    <t>Telekadó</t>
  </si>
  <si>
    <t xml:space="preserve">Egyéb működési bevételek (vízvételezés) </t>
  </si>
  <si>
    <t>MVH-tól parkerdő fenntartásra (működési támogatások államháztartáson belülről)</t>
  </si>
  <si>
    <t>ebből: Nemesvámosi Közös Önkormányzati Hivatal működéséhez</t>
  </si>
  <si>
    <t xml:space="preserve">ebből: a Nemesvámosi Csillagvirág Óvoda működéséhez </t>
  </si>
  <si>
    <t>ebből: családsegítő és gyermekjóléti szolgálatot ellátó társulás működéséhez</t>
  </si>
  <si>
    <t xml:space="preserve">ebből: Nemesvámos Község Önkormányzata részére rendőr körzeti megbízott lakásbérletéhez </t>
  </si>
  <si>
    <t>Egyenleg</t>
  </si>
  <si>
    <t>Felhalmozási bevételek</t>
  </si>
  <si>
    <t>Megnevezés</t>
  </si>
  <si>
    <t>Tervezett megvalósítás időtartama</t>
  </si>
  <si>
    <t>Adósságot keletkeztető ügylet megkötése szükséges (igen/nem)</t>
  </si>
  <si>
    <t>nem</t>
  </si>
  <si>
    <t xml:space="preserve">                kivitelezés költsége</t>
  </si>
  <si>
    <t xml:space="preserve">                műszaki ellenőrzés</t>
  </si>
  <si>
    <t>B112 Települési önkormányzatok egyes köznevelési feladatainak támogatása</t>
  </si>
  <si>
    <t>B113 Települési önkormányzatok szociális, gyermekjóléti és gyermekétkeztetési feladatainak támogtása</t>
  </si>
  <si>
    <t>B114 Települési önkormányzatok kulturális feladatainaak támogatása</t>
  </si>
  <si>
    <t>B3 Közhatalmi bevételek</t>
  </si>
  <si>
    <t>B4 Működési bevételek</t>
  </si>
  <si>
    <t>B4 Működési célú átvett pénzeszközök</t>
  </si>
  <si>
    <t>B5 Felhalmozási célú átvett pénzeszközök</t>
  </si>
  <si>
    <t>B8 Finansízírozási célú bevételek</t>
  </si>
  <si>
    <t>K1 Személyi juttatások</t>
  </si>
  <si>
    <t>K2  Munkaadókat terhelő járulékok</t>
  </si>
  <si>
    <t>K3 Dologi kiadások</t>
  </si>
  <si>
    <t>K4 Ellátottak pénbeni juttatásai ( szociális juttatások )</t>
  </si>
  <si>
    <t>K5 Egyéb működési célú kiadások</t>
  </si>
  <si>
    <t>K6 Beruházások</t>
  </si>
  <si>
    <t>K7 Felújítások</t>
  </si>
  <si>
    <t>Munkaadókat terhelő járulékok és szociális hozzájárulási adó</t>
  </si>
  <si>
    <t>Működési célú támogatások államháztartáson belülről- közfoglalkoztatás támogatása</t>
  </si>
  <si>
    <t>Önkormányzatok működési célú állami támogatásai</t>
  </si>
  <si>
    <t>Összesen</t>
  </si>
  <si>
    <t>Önként vállalt feladatok</t>
  </si>
  <si>
    <t>Kötelező feladatok összesen</t>
  </si>
  <si>
    <t>Önként vállalt feladatok összesen</t>
  </si>
  <si>
    <t>Működési célú költségvetési bevételek mindösszesen</t>
  </si>
  <si>
    <t>Felhalmozási célú költségvetési  bevételek mindösszesen</t>
  </si>
  <si>
    <t>Költségvetési bevételek mind összesen</t>
  </si>
  <si>
    <t>Költségvetési kiadások mindösszesen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</si>
  <si>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</si>
  <si>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</si>
  <si>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</si>
  <si>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</si>
  <si>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</si>
  <si>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</si>
  <si>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</si>
  <si>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</si>
  <si>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</si>
  <si>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</si>
  <si>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</si>
  <si>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</si>
  <si>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</si>
  <si>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</si>
  <si>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</si>
  <si>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</si>
  <si>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</si>
  <si>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</si>
  <si>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</si>
  <si>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</si>
  <si>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Közhatalmi bevételek</t>
  </si>
  <si>
    <t>6.</t>
  </si>
  <si>
    <t>7.</t>
  </si>
  <si>
    <t>8.</t>
  </si>
  <si>
    <t>Működési célú átvett pénzeszközök</t>
  </si>
  <si>
    <t>9.</t>
  </si>
  <si>
    <t>10.</t>
  </si>
  <si>
    <t>Finanszírozási bevételek</t>
  </si>
  <si>
    <t>11.</t>
  </si>
  <si>
    <t>Bevételek összesen:</t>
  </si>
  <si>
    <t>12.</t>
  </si>
  <si>
    <t>13.</t>
  </si>
  <si>
    <t>14.</t>
  </si>
  <si>
    <t>15.</t>
  </si>
  <si>
    <t>16.</t>
  </si>
  <si>
    <t>Ellátottak pénzbeli juttatásai</t>
  </si>
  <si>
    <t>17.</t>
  </si>
  <si>
    <t>18.</t>
  </si>
  <si>
    <t>19.</t>
  </si>
  <si>
    <t>20.</t>
  </si>
  <si>
    <t>21.</t>
  </si>
  <si>
    <t>22.</t>
  </si>
  <si>
    <t>Kiadások összesen:</t>
  </si>
  <si>
    <t>23.</t>
  </si>
  <si>
    <t>Működési célú állami támogatások</t>
  </si>
  <si>
    <t>Működési célú saját bevételek</t>
  </si>
  <si>
    <t>Felhalmozási célra átvett pénzeszközök</t>
  </si>
  <si>
    <t>Működési célú támogatások áht-n belülre</t>
  </si>
  <si>
    <t>Működési célú támogatások áht-n kívülre</t>
  </si>
  <si>
    <t>Beruházások, felújítások</t>
  </si>
  <si>
    <t>Felhalmozási célú átadott pénzeszközök</t>
  </si>
  <si>
    <t>Finanszírozási kiadások</t>
  </si>
  <si>
    <t>22. Tartalék</t>
  </si>
  <si>
    <t>Működési célú pénzeszköz átvétel önkormányzatoktól (Nemesvámos)</t>
  </si>
  <si>
    <t>Költségvetési bevételek összesen</t>
  </si>
  <si>
    <t>Művelődési ház szigetelése (adóssságkonszolidációban nem részesült önkormányzatok 2014. évi támogatásából) kormányzati funkció: 082092</t>
  </si>
  <si>
    <t>Könyvtári szolgáltató hely áthelyezése a Fő u. 57. szám alatti ingatlanon belül (adósságkonszolidációban nem részesülő önkormányzatok 2016. évi támogatásának felhasználásával) kormányzati funkció:082044</t>
  </si>
  <si>
    <t>2015. évi  teljesítés Ft</t>
  </si>
  <si>
    <t>Államháztartási megelőlgezések visszafizetése</t>
  </si>
  <si>
    <t>Tervezett teljes költség Ft</t>
  </si>
  <si>
    <t>2016. évi várható teljesítés (Ft)</t>
  </si>
  <si>
    <t>2017. évi eredeti előirányzat</t>
  </si>
  <si>
    <t>2017. évi eredeti előirányzat (Ft)</t>
  </si>
  <si>
    <t>Tárgyi eszközök bérbeadásából származó bevétel (művház németek 100, egyéb 50)</t>
  </si>
  <si>
    <t>2016. évi várható teljesítés</t>
  </si>
  <si>
    <t>ebből: háziorvosi 147000, fogorvosi 44032 ügyelet működtetéséhez</t>
  </si>
  <si>
    <t>Felhasználás 2016. december 31-ig Ft</t>
  </si>
  <si>
    <t>2015-2017.</t>
  </si>
  <si>
    <t>2016-2017.</t>
  </si>
  <si>
    <t>2016-2017</t>
  </si>
  <si>
    <t>2017.</t>
  </si>
  <si>
    <t>2017. évi előirányzat</t>
  </si>
  <si>
    <t>B111 Helyi önkormányzatok működésének általános támogatása + 2016. évről áthúzódó bérkompenzáció</t>
  </si>
  <si>
    <t>2015. évi tény (Ft)</t>
  </si>
  <si>
    <t>tájékoztató jelleggel az Áht. 24.§ (4) bekezdés b) pontja alapján</t>
  </si>
  <si>
    <t>adatok Ft-ban</t>
  </si>
  <si>
    <t>A</t>
  </si>
  <si>
    <t>B</t>
  </si>
  <si>
    <t>C</t>
  </si>
  <si>
    <t>D</t>
  </si>
  <si>
    <t>E</t>
  </si>
  <si>
    <t>F</t>
  </si>
  <si>
    <t>Sorszám</t>
  </si>
  <si>
    <t>2018. évi előirányzat</t>
  </si>
  <si>
    <t>2019. évi előirányzat</t>
  </si>
  <si>
    <t>2020. évi előirányzat</t>
  </si>
  <si>
    <t>Tulajdonosi bevételek (haszonb.210000, bakonykarszt 50000</t>
  </si>
  <si>
    <t>4 229 989</t>
  </si>
  <si>
    <t>Fő utca 54.Művelődési ház-külső falainak hőszigetelése</t>
  </si>
  <si>
    <t>1 428 242</t>
  </si>
  <si>
    <t>95 250</t>
  </si>
  <si>
    <t>Településrendezési eszközök módosításához kapcsolódó főépőítészi feladatok</t>
  </si>
  <si>
    <t>Belső ellenőrzési feladatok ellátása</t>
  </si>
  <si>
    <t>Mobil telefon vásárlás részlet fizetéssel</t>
  </si>
  <si>
    <t>Háziorvosi rendelő bővítése, felújítása</t>
  </si>
  <si>
    <t>Könyvtári szolgáltató hely áthelyezése</t>
  </si>
  <si>
    <t>Honlap szerkesztés, karbantartás, üzemeltetés</t>
  </si>
  <si>
    <t>Erőgazdálkodási tevékenység</t>
  </si>
  <si>
    <t>Kötelezettségvállalás összesen</t>
  </si>
  <si>
    <t>Dologi  kiadások,</t>
  </si>
  <si>
    <t xml:space="preserve"> elvonások, befizetések</t>
  </si>
  <si>
    <t>2018. év</t>
  </si>
  <si>
    <t>MEGNEVEZÉS</t>
  </si>
  <si>
    <t>2017. évi előirányzat (Ft)</t>
  </si>
  <si>
    <t>Veszprém Megyei Jogú Város Önkormányzata, háziorvosi ügyelet működéséhez történő hozzájárulás (072112)</t>
  </si>
  <si>
    <t>Családsegítő és Gyermekjóléti Alapszolgáltatási Intézményfenntartó Társulás működési hozzájárulás (104042)</t>
  </si>
  <si>
    <t>Műklödési célú támogatások, kölcsönök államháztartáson belülre összesen</t>
  </si>
  <si>
    <t>Működési célú támogatások,  egyéb működési kifizetések államháztartáson kívülre összesen</t>
  </si>
  <si>
    <t>Pénzbeli és természetbeni szociális ellátások</t>
  </si>
  <si>
    <t>Települési támogatás/ Egyéb (107060)</t>
  </si>
  <si>
    <t>Szociális ellátások összesen</t>
  </si>
  <si>
    <t>Nemesvámos Község Önkormányzata részére a Nemesvámosi Közös Önkormányzati Hivatal fenntartásához</t>
  </si>
  <si>
    <t>Nemesvámos Község Önkormányzata részére a rendőrlakás bérleti díjához</t>
  </si>
  <si>
    <t>Civil szervezet és egyházak támogatása</t>
  </si>
  <si>
    <t>I. Működési célú bevételek és kiadások mérlege
(Önkormányzati szinten)</t>
  </si>
  <si>
    <t>Sor-
szám</t>
  </si>
  <si>
    <t>Kiadások</t>
  </si>
  <si>
    <t xml:space="preserve">Dologi kiadások </t>
  </si>
  <si>
    <t>Egyéb működési bevételek</t>
  </si>
  <si>
    <t>Egyéb működési célú kiadások</t>
  </si>
  <si>
    <t>Elvonások, befizetések</t>
  </si>
  <si>
    <t>céltartalék</t>
  </si>
  <si>
    <t>általános tartalék</t>
  </si>
  <si>
    <t xml:space="preserve">Költségvetési kiadások összesen </t>
  </si>
  <si>
    <t xml:space="preserve">Hiány belső finanszírozásának bevételei </t>
  </si>
  <si>
    <t>Értékpapír vásárlása, visszavásárlása</t>
  </si>
  <si>
    <t xml:space="preserve">   Előző évi maradvány igénybevétele </t>
  </si>
  <si>
    <t>Likviditási célú hitelek törlesztése</t>
  </si>
  <si>
    <t xml:space="preserve">   Egyéb belső finanszírozási bevételek</t>
  </si>
  <si>
    <t>Kölcsön törlesztése</t>
  </si>
  <si>
    <t xml:space="preserve">Hiány külső finanszírozásának bevételei </t>
  </si>
  <si>
    <t>Forgatási célú belföldi, külföldi értékpapírok vásárlása</t>
  </si>
  <si>
    <t>Államháztartási megelőlegezések bevétele</t>
  </si>
  <si>
    <t>Államháztartási megelőlegezések visszafizetése</t>
  </si>
  <si>
    <t xml:space="preserve">   Értékpapírok bevételei</t>
  </si>
  <si>
    <t xml:space="preserve">Működési célú finanszírozási bevételek összesen </t>
  </si>
  <si>
    <t xml:space="preserve">Működési célú finanszírozási kiadások összesen </t>
  </si>
  <si>
    <t xml:space="preserve">BEVÉTEL ÖSSZESEN </t>
  </si>
  <si>
    <t xml:space="preserve">KIADÁSOK ÖSSZESEN 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</si>
  <si>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</si>
  <si>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</si>
  <si>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</si>
  <si>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</si>
  <si>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</si>
  <si>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</si>
  <si>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</si>
  <si>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</si>
  <si>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Felújítások</t>
  </si>
  <si>
    <t xml:space="preserve">Felhalmozási célú átvett pénzeszközök 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</si>
  <si>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</si>
  <si>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</si>
  <si>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</si>
  <si>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</si>
  <si>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felhalmozási célú pénzeszköz átadás</t>
  </si>
  <si>
    <t>Helyi adóból felhalmozási célra felhasználható</t>
  </si>
  <si>
    <t>részesedések vásárlása</t>
  </si>
  <si>
    <t>Céltartalék</t>
  </si>
  <si>
    <t>Általános tartalék</t>
  </si>
  <si>
    <t>Költségvetési maradvány igénybevétele</t>
  </si>
  <si>
    <t>Hitelek törlesztése</t>
  </si>
  <si>
    <t>Értékpapír értékesítése, beváltása</t>
  </si>
  <si>
    <t>Egyéb belső finanszírozási bevételek</t>
  </si>
  <si>
    <t>Befektetési célú belföldi, külföldi értékpapírok vásárlása</t>
  </si>
  <si>
    <t>Betét elhelyezése</t>
  </si>
  <si>
    <t>Egyéb külső finanszírozási bevételek</t>
  </si>
  <si>
    <t>Felhalmozási célú finanszírozási kiadások összesen
(13.+...+24.)</t>
  </si>
  <si>
    <t>Költségvetési hiány:</t>
  </si>
  <si>
    <t>Költségvetési hiány</t>
  </si>
  <si>
    <t xml:space="preserve">B111 Helyi önkormányzatok működésének általános támogatása </t>
  </si>
  <si>
    <t>Költségvetési bevételek összesen:</t>
  </si>
  <si>
    <t>Hiány belső finanszírozás bevételei</t>
  </si>
  <si>
    <t xml:space="preserve">Felhalmozási célú finanszírozási bevételek összesen </t>
  </si>
  <si>
    <t xml:space="preserve">Költségvetési kiadások összesen: </t>
  </si>
  <si>
    <t>Veszprém Megyei Jogú Város Egészésügyi Alapellátási Intézmény részére fogorvosi ügyelethez történő hozzájárulás (072312)</t>
  </si>
  <si>
    <t>Nemesvámos Község Önkormányzata részére a Csillagvirág Óvoda működéséhez</t>
  </si>
  <si>
    <t>3. melléklet a     /2017     önkormányzati rendelethez</t>
  </si>
  <si>
    <t>Veszprémfajsz Község Önkormányzata - Átadott pénzeszközök, pénzbeli és természetbeni szociális ellátások</t>
  </si>
  <si>
    <t>Veszprémfajsz Község Önkormányzata - Beruházások, felújítások</t>
  </si>
  <si>
    <t>2017. évi eredeti előirányzat  Ft</t>
  </si>
  <si>
    <t>Orvosi rendelő bővítése, felújítása (kormányzati funkció: 066020)</t>
  </si>
  <si>
    <t xml:space="preserve">               engedélyezési, kiviteli terv költsége</t>
  </si>
  <si>
    <t>Önkormányzati utak kezeléséhez, állapotjavításához, karbantartásához szükséges erő- és munkagépek beszerzése - saját forrás (kormányzati funkció) 045160</t>
  </si>
  <si>
    <t>Telefonbeszerzés részlet fizetése (kormányzati funkció: 011130)</t>
  </si>
  <si>
    <t>Előirányzat-felhasználási terv
2017. évre</t>
  </si>
  <si>
    <t>forintban !</t>
  </si>
  <si>
    <t xml:space="preserve">7. melléklet a         /2017. (       ) önkormányzati rendelethez </t>
  </si>
  <si>
    <t xml:space="preserve">Veszprémfajsz Község Önkormányzata -Több éves kihatással járó döntések előirányzatai éves bontásban </t>
  </si>
  <si>
    <t>8. melléklet a     /2017.      önkormányzati rendelethez</t>
  </si>
  <si>
    <t>Veszprémfajsz Község Önkormányzata- költségvetési évet követő három év tervezett bevételi  és kiadási előirányzatok keretszámait</t>
  </si>
  <si>
    <t>2019. év</t>
  </si>
  <si>
    <t>2020. év</t>
  </si>
  <si>
    <t>2.1 melléklet a …/2017.(…...) önkormányzati rendelethez</t>
  </si>
  <si>
    <t>2.2 melléklet a .../2017.(…..) önkormányzati rendelethez</t>
  </si>
  <si>
    <t>2016. évi tény (Ft)</t>
  </si>
  <si>
    <t>2017. évi módosított előirányzat (Ft)</t>
  </si>
  <si>
    <t>2016. évi tény</t>
  </si>
  <si>
    <t>2017. évi módosított előirányzat Ft</t>
  </si>
  <si>
    <t>(adatok Ft-ban)</t>
  </si>
  <si>
    <t>Kormányzati funkció száma és megnevezése</t>
  </si>
  <si>
    <t>011130 Önkormányzatok és önk. Hivatalok jogalkotó általános igazgatási tevékenysége</t>
  </si>
  <si>
    <t>Kötelező feladatok</t>
  </si>
  <si>
    <t>Munkaadót terhelő járulékok és szoc.hj. Adó</t>
  </si>
  <si>
    <t>Elvonások és befizetések</t>
  </si>
  <si>
    <t>Működési célú pénzeszköz átadások</t>
  </si>
  <si>
    <t>Felhalmozási célú kiadások, beruházás, felújítás</t>
  </si>
  <si>
    <t>Felhalmozási célú pénzeszköz átadások</t>
  </si>
  <si>
    <t>Tervezett tartalék</t>
  </si>
  <si>
    <t>Kormányzati funkció kötelező fel. összesen</t>
  </si>
  <si>
    <t>013320 Köztemető fenntartás és működtetés</t>
  </si>
  <si>
    <t>Kormányzati funkció kötelező fel.  összesen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</si>
  <si>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</si>
  <si>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</si>
  <si>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</si>
  <si>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</si>
  <si>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 és községgazd. szolg.</t>
  </si>
  <si>
    <t>072112 Háziorvosi ügyeleti ellátás</t>
  </si>
  <si>
    <t>072312 Fogorvosi ügyeleti ellátás</t>
  </si>
  <si>
    <t>082044 Könyvtári szolgáltatások</t>
  </si>
  <si>
    <t>Közművelődés, hagyományos közösségi kult. Értékek gondozása</t>
  </si>
  <si>
    <t>Kormányzati funkció önként vállalt összesen</t>
  </si>
  <si>
    <t>107060 Egyéb szociális pénzbeli és term.ellátások</t>
  </si>
  <si>
    <t>107060 Egyéb szociális pénzbeli és term.ellátások   Önként vállalt feladatok</t>
  </si>
  <si>
    <t>084031 Civil szervezetek műlödési támogatás</t>
  </si>
  <si>
    <t>084040 Egyházak közösségi és hitéleti tev. Tám.</t>
  </si>
  <si>
    <t>Finanszírozási célú kiadások</t>
  </si>
  <si>
    <t>Kötelező és önként vállalt összesen</t>
  </si>
  <si>
    <t>Veszprémfajsz Község Önkormányzata 2017. évi kiemelt kiadási előirányzatai kormányzati funkciónként, kötelező, önként vállalt és államigazgatási feladatok szerinti bontásban</t>
  </si>
  <si>
    <t>018010 önkormányzatok elszámolásai a központi költségvetéssel</t>
  </si>
  <si>
    <t>Államháztartási megelőlegezések</t>
  </si>
  <si>
    <t>063020 Víztermelés, vízkezelés</t>
  </si>
  <si>
    <t>Kiadások mindösszesen:</t>
  </si>
  <si>
    <t>5. melléklet a  /2017.(    ) önkormányzati rendelethez</t>
  </si>
  <si>
    <t>4. melléklet a     /2017.       önkormányzati rendelethez</t>
  </si>
  <si>
    <t>3. melléklet a         /2017. (          ) önkormányzati rendelethez</t>
  </si>
  <si>
    <t>ebből: háziorvosi 171 000, fogorvosi 42 668 ügyelet működtetéséhez</t>
  </si>
  <si>
    <t>2017. évi módosított előirányzat (Ft) 14/2017.(VII.14.) ör.</t>
  </si>
  <si>
    <t>2017. évi módosított előirányzat (Ft)  ../2017.(XII….) ör.</t>
  </si>
  <si>
    <t>2017. évi módosított előirányzat (Ft) ../2017.(XII…) ör.</t>
  </si>
  <si>
    <t>2017. évi módsított előirányzat (Ft) 14/2017.(VII.14.) ör.</t>
  </si>
  <si>
    <t>2017. évi módsított előirányzat (Ft) ../2017.(XII....) ör.</t>
  </si>
  <si>
    <t>2017.évi módosított előirányzat (Ft) ../2017.(XII…) ör.</t>
  </si>
  <si>
    <t>Teleplési Arculati Kézikönyv elkészítése (kormányzati funkció: 011130)</t>
  </si>
  <si>
    <t>kerítés felújítása</t>
  </si>
  <si>
    <t>Kamat</t>
  </si>
  <si>
    <t>0</t>
  </si>
  <si>
    <t>018030 Család és gyermekjóléti szolg.</t>
  </si>
  <si>
    <t>Orvosi rendelőbe fektető- és vizsgáló ágy beszerzése</t>
  </si>
  <si>
    <t>Rendezvény sátor beszerzése, tűzoltókészülék beszerzése (082092)</t>
  </si>
  <si>
    <t>Felhalmozási célú támogatások  államháztartáson belülről (Német Nemz. Önkormányzattól)</t>
  </si>
  <si>
    <t>2017. évi  módosított előirányzat 14/2017.(VII.14.)</t>
  </si>
  <si>
    <t>2017. évi  módosított előirányzat ../2017.(XII…)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</si>
</sst>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,##0_ ;\-#,##0\ "/>
  </numFmts>
  <fonts count="59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name val="Arial CE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sz val="8"/>
      <name val="Arial CE"/>
      <charset val="238"/>
    </font>
    <font>
      <b/>
      <sz val="12"/>
      <name val="Palatino Linotype"/>
      <family val="1"/>
      <charset val="238"/>
    </font>
    <font>
      <b/>
      <sz val="11"/>
      <name val="Palatino Linotype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b/>
      <sz val="14"/>
      <color rgb="FFFF0000"/>
      <name val="Times New Roman CE"/>
      <charset val="238"/>
    </font>
    <font>
      <i/>
      <sz val="10"/>
      <name val="Times New Roman CE"/>
      <charset val="238"/>
    </font>
    <font>
      <b/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0" fontId="14" fillId="0" borderId="0" applyFont="0"/>
    <xf numFmtId="0" fontId="20" fillId="0" borderId="0"/>
    <xf numFmtId="0" fontId="14" fillId="0" borderId="0"/>
    <xf numFmtId="0" fontId="39" fillId="0" borderId="0"/>
    <xf numFmtId="0" fontId="14" fillId="0" borderId="0"/>
    <xf numFmtId="0" fontId="42" fillId="0" borderId="0"/>
  </cellStyleXfs>
  <cellXfs count="472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justify"/>
      <protection locked="0"/>
    </xf>
    <xf numFmtId="3" fontId="5" fillId="0" borderId="1" xfId="0" applyNumberFormat="1" applyFont="1" applyBorder="1" applyAlignment="1" applyProtection="1">
      <alignment horizontal="justify"/>
      <protection locked="0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 wrapText="1"/>
    </xf>
    <xf numFmtId="3" fontId="1" fillId="0" borderId="1" xfId="2" applyNumberFormat="1" applyFont="1" applyBorder="1" applyAlignment="1">
      <alignment horizontal="right" vertical="center" inden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0" fontId="16" fillId="0" borderId="1" xfId="0" applyFont="1" applyBorder="1"/>
    <xf numFmtId="10" fontId="15" fillId="0" borderId="1" xfId="0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right" vertical="center" indent="1"/>
    </xf>
    <xf numFmtId="164" fontId="15" fillId="0" borderId="1" xfId="1" applyNumberFormat="1" applyFont="1" applyBorder="1" applyAlignment="1">
      <alignment vertical="center"/>
    </xf>
    <xf numFmtId="164" fontId="17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0" fillId="0" borderId="0" xfId="3" applyFill="1" applyProtection="1">
      <protection locked="0"/>
    </xf>
    <xf numFmtId="0" fontId="20" fillId="0" borderId="0" xfId="3" applyFill="1" applyProtection="1"/>
    <xf numFmtId="0" fontId="22" fillId="0" borderId="0" xfId="0" applyFont="1" applyFill="1" applyAlignment="1">
      <alignment horizontal="right"/>
    </xf>
    <xf numFmtId="0" fontId="26" fillId="0" borderId="22" xfId="3" applyFont="1" applyFill="1" applyBorder="1" applyAlignment="1" applyProtection="1">
      <alignment horizontal="center" vertical="center" wrapText="1"/>
    </xf>
    <xf numFmtId="0" fontId="26" fillId="0" borderId="20" xfId="3" applyFont="1" applyFill="1" applyBorder="1" applyAlignment="1" applyProtection="1">
      <alignment horizontal="center" vertical="center"/>
    </xf>
    <xf numFmtId="0" fontId="26" fillId="0" borderId="23" xfId="3" applyFont="1" applyFill="1" applyBorder="1" applyAlignment="1" applyProtection="1">
      <alignment horizontal="center" vertical="center"/>
    </xf>
    <xf numFmtId="0" fontId="27" fillId="0" borderId="24" xfId="3" applyFont="1" applyFill="1" applyBorder="1" applyAlignment="1" applyProtection="1">
      <alignment horizontal="left" vertical="center" indent="1"/>
    </xf>
    <xf numFmtId="0" fontId="20" fillId="0" borderId="0" xfId="3" applyFill="1" applyAlignment="1" applyProtection="1">
      <alignment vertical="center"/>
    </xf>
    <xf numFmtId="0" fontId="27" fillId="0" borderId="26" xfId="3" applyFont="1" applyFill="1" applyBorder="1" applyAlignment="1" applyProtection="1">
      <alignment horizontal="left" vertical="center" indent="1"/>
    </xf>
    <xf numFmtId="0" fontId="27" fillId="0" borderId="2" xfId="3" applyFont="1" applyFill="1" applyBorder="1" applyAlignment="1" applyProtection="1">
      <alignment horizontal="left" vertical="center" wrapText="1" indent="1"/>
    </xf>
    <xf numFmtId="0" fontId="27" fillId="0" borderId="12" xfId="3" applyFont="1" applyFill="1" applyBorder="1" applyAlignment="1" applyProtection="1">
      <alignment horizontal="left" vertical="center" indent="1"/>
    </xf>
    <xf numFmtId="0" fontId="27" fillId="0" borderId="1" xfId="3" applyFont="1" applyFill="1" applyBorder="1" applyAlignment="1" applyProtection="1">
      <alignment horizontal="left" vertical="center" wrapText="1" indent="1"/>
    </xf>
    <xf numFmtId="0" fontId="20" fillId="0" borderId="0" xfId="3" applyFill="1" applyAlignment="1" applyProtection="1">
      <alignment vertical="center"/>
      <protection locked="0"/>
    </xf>
    <xf numFmtId="0" fontId="27" fillId="0" borderId="19" xfId="3" applyFont="1" applyFill="1" applyBorder="1" applyAlignment="1" applyProtection="1">
      <alignment horizontal="left" vertical="center" wrapText="1" indent="1"/>
    </xf>
    <xf numFmtId="0" fontId="27" fillId="0" borderId="1" xfId="3" applyFont="1" applyFill="1" applyBorder="1" applyAlignment="1" applyProtection="1">
      <alignment horizontal="left" vertical="center" indent="1"/>
    </xf>
    <xf numFmtId="0" fontId="24" fillId="0" borderId="29" xfId="3" applyFont="1" applyFill="1" applyBorder="1" applyAlignment="1" applyProtection="1">
      <alignment horizontal="left" vertical="center" indent="1"/>
    </xf>
    <xf numFmtId="0" fontId="27" fillId="0" borderId="31" xfId="3" applyFont="1" applyFill="1" applyBorder="1" applyAlignment="1" applyProtection="1">
      <alignment horizontal="left" vertical="center" indent="1"/>
    </xf>
    <xf numFmtId="0" fontId="27" fillId="0" borderId="19" xfId="3" applyFont="1" applyFill="1" applyBorder="1" applyAlignment="1" applyProtection="1">
      <alignment horizontal="left" vertical="center" indent="1"/>
    </xf>
    <xf numFmtId="0" fontId="29" fillId="0" borderId="24" xfId="3" applyFont="1" applyFill="1" applyBorder="1" applyAlignment="1" applyProtection="1">
      <alignment horizontal="left" vertical="center" indent="1"/>
    </xf>
    <xf numFmtId="0" fontId="24" fillId="0" borderId="29" xfId="3" applyFont="1" applyFill="1" applyBorder="1" applyAlignment="1" applyProtection="1">
      <alignment horizontal="left" indent="1"/>
    </xf>
    <xf numFmtId="0" fontId="21" fillId="0" borderId="0" xfId="3" applyFont="1" applyFill="1" applyProtection="1"/>
    <xf numFmtId="0" fontId="30" fillId="0" borderId="0" xfId="3" applyFont="1" applyFill="1" applyProtection="1">
      <protection locked="0"/>
    </xf>
    <xf numFmtId="0" fontId="19" fillId="0" borderId="0" xfId="3" applyFont="1" applyFill="1" applyProtection="1">
      <protection locked="0"/>
    </xf>
    <xf numFmtId="0" fontId="27" fillId="0" borderId="2" xfId="3" applyFont="1" applyFill="1" applyBorder="1" applyAlignment="1" applyProtection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166" fontId="9" fillId="0" borderId="1" xfId="1" applyNumberFormat="1" applyFont="1" applyBorder="1" applyAlignment="1">
      <alignment horizontal="center" vertical="center" wrapText="1"/>
    </xf>
    <xf numFmtId="166" fontId="35" fillId="0" borderId="1" xfId="1" applyNumberFormat="1" applyFont="1" applyBorder="1" applyAlignment="1">
      <alignment vertical="center"/>
    </xf>
    <xf numFmtId="166" fontId="25" fillId="0" borderId="1" xfId="1" applyNumberFormat="1" applyFont="1" applyBorder="1" applyAlignment="1">
      <alignment horizontal="center" vertical="center" wrapText="1"/>
    </xf>
    <xf numFmtId="166" fontId="34" fillId="0" borderId="1" xfId="1" applyNumberFormat="1" applyFont="1" applyBorder="1" applyAlignment="1">
      <alignment vertical="center"/>
    </xf>
    <xf numFmtId="166" fontId="36" fillId="0" borderId="1" xfId="1" applyNumberFormat="1" applyFont="1" applyBorder="1"/>
    <xf numFmtId="166" fontId="9" fillId="0" borderId="1" xfId="1" applyNumberFormat="1" applyFont="1" applyBorder="1" applyAlignment="1">
      <alignment horizontal="right" vertical="center" wrapText="1"/>
    </xf>
    <xf numFmtId="166" fontId="25" fillId="0" borderId="1" xfId="1" applyNumberFormat="1" applyFont="1" applyBorder="1" applyAlignment="1">
      <alignment horizontal="right" vertical="center" wrapText="1"/>
    </xf>
    <xf numFmtId="166" fontId="9" fillId="0" borderId="1" xfId="1" applyNumberFormat="1" applyFont="1" applyBorder="1" applyAlignment="1">
      <alignment horizontal="right" vertical="center"/>
    </xf>
    <xf numFmtId="166" fontId="25" fillId="0" borderId="1" xfId="1" applyNumberFormat="1" applyFont="1" applyBorder="1" applyAlignment="1">
      <alignment horizontal="right" vertical="center"/>
    </xf>
    <xf numFmtId="166" fontId="25" fillId="2" borderId="1" xfId="1" applyNumberFormat="1" applyFont="1" applyFill="1" applyBorder="1" applyAlignment="1">
      <alignment horizontal="right" vertical="center"/>
    </xf>
    <xf numFmtId="166" fontId="34" fillId="2" borderId="1" xfId="1" applyNumberFormat="1" applyFont="1" applyFill="1" applyBorder="1" applyAlignment="1">
      <alignment vertical="center"/>
    </xf>
    <xf numFmtId="166" fontId="34" fillId="4" borderId="1" xfId="1" applyNumberFormat="1" applyFont="1" applyFill="1" applyBorder="1" applyAlignment="1">
      <alignment vertical="center"/>
    </xf>
    <xf numFmtId="166" fontId="25" fillId="5" borderId="1" xfId="1" applyNumberFormat="1" applyFont="1" applyFill="1" applyBorder="1" applyAlignment="1">
      <alignment horizontal="right" vertical="center"/>
    </xf>
    <xf numFmtId="166" fontId="25" fillId="5" borderId="1" xfId="1" applyNumberFormat="1" applyFont="1" applyFill="1" applyBorder="1" applyAlignment="1">
      <alignment horizontal="center" vertical="center"/>
    </xf>
    <xf numFmtId="166" fontId="34" fillId="5" borderId="1" xfId="1" applyNumberFormat="1" applyFont="1" applyFill="1" applyBorder="1" applyAlignment="1">
      <alignment vertical="center"/>
    </xf>
    <xf numFmtId="166" fontId="25" fillId="4" borderId="1" xfId="1" applyNumberFormat="1" applyFont="1" applyFill="1" applyBorder="1" applyAlignment="1">
      <alignment horizontal="right" vertical="center"/>
    </xf>
    <xf numFmtId="166" fontId="37" fillId="3" borderId="1" xfId="1" applyNumberFormat="1" applyFont="1" applyFill="1" applyBorder="1" applyAlignment="1">
      <alignment horizontal="right" vertical="center"/>
    </xf>
    <xf numFmtId="166" fontId="34" fillId="3" borderId="1" xfId="1" applyNumberFormat="1" applyFont="1" applyFill="1" applyBorder="1" applyAlignment="1">
      <alignment vertical="center"/>
    </xf>
    <xf numFmtId="166" fontId="38" fillId="3" borderId="1" xfId="1" applyNumberFormat="1" applyFont="1" applyFill="1" applyBorder="1" applyAlignment="1">
      <alignment vertical="center"/>
    </xf>
    <xf numFmtId="166" fontId="34" fillId="0" borderId="1" xfId="1" applyNumberFormat="1" applyFont="1" applyBorder="1" applyAlignment="1">
      <alignment wrapText="1"/>
    </xf>
    <xf numFmtId="166" fontId="9" fillId="0" borderId="1" xfId="1" applyNumberFormat="1" applyFont="1" applyBorder="1" applyAlignment="1">
      <alignment vertical="center"/>
    </xf>
    <xf numFmtId="3" fontId="15" fillId="0" borderId="1" xfId="1" applyNumberFormat="1" applyFont="1" applyBorder="1" applyAlignment="1">
      <alignment vertical="center"/>
    </xf>
    <xf numFmtId="0" fontId="0" fillId="0" borderId="0" xfId="0" applyAlignment="1"/>
    <xf numFmtId="0" fontId="3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vertical="center"/>
    </xf>
    <xf numFmtId="0" fontId="40" fillId="0" borderId="0" xfId="4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5" applyNumberFormat="1" applyFont="1" applyBorder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4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3" fontId="1" fillId="0" borderId="0" xfId="4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horizontal="right" vertical="center"/>
    </xf>
    <xf numFmtId="0" fontId="41" fillId="0" borderId="0" xfId="0" applyFont="1" applyAlignment="1">
      <alignment vertical="top"/>
    </xf>
    <xf numFmtId="0" fontId="40" fillId="0" borderId="0" xfId="4" applyFont="1" applyFill="1" applyBorder="1" applyAlignment="1">
      <alignment horizontal="center" vertical="center"/>
    </xf>
    <xf numFmtId="0" fontId="40" fillId="0" borderId="0" xfId="6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vertical="center"/>
    </xf>
    <xf numFmtId="0" fontId="40" fillId="0" borderId="0" xfId="7" applyFont="1" applyFill="1" applyBorder="1" applyAlignment="1">
      <alignment vertical="center"/>
    </xf>
    <xf numFmtId="3" fontId="2" fillId="0" borderId="1" xfId="4" applyNumberFormat="1" applyFont="1" applyFill="1" applyBorder="1" applyAlignment="1">
      <alignment vertical="center"/>
    </xf>
    <xf numFmtId="0" fontId="43" fillId="0" borderId="0" xfId="4" applyFont="1" applyFill="1" applyBorder="1" applyAlignment="1">
      <alignment vertical="center"/>
    </xf>
    <xf numFmtId="3" fontId="2" fillId="0" borderId="1" xfId="4" applyNumberFormat="1" applyFont="1" applyFill="1" applyBorder="1" applyAlignment="1">
      <alignment horizontal="right" vertical="center"/>
    </xf>
    <xf numFmtId="0" fontId="40" fillId="0" borderId="0" xfId="4" applyFont="1" applyFill="1" applyBorder="1" applyAlignment="1"/>
    <xf numFmtId="0" fontId="40" fillId="0" borderId="0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vertical="center" wrapText="1"/>
    </xf>
    <xf numFmtId="1" fontId="2" fillId="0" borderId="0" xfId="4" applyNumberFormat="1" applyFont="1" applyFill="1" applyBorder="1" applyAlignment="1">
      <alignment horizontal="right" vertical="center" wrapText="1"/>
    </xf>
    <xf numFmtId="1" fontId="1" fillId="0" borderId="0" xfId="4" applyNumberFormat="1" applyFont="1" applyFill="1" applyBorder="1" applyAlignment="1">
      <alignment horizontal="right" vertical="center" wrapText="1"/>
    </xf>
    <xf numFmtId="0" fontId="1" fillId="0" borderId="0" xfId="4" applyFont="1" applyFill="1" applyBorder="1" applyAlignment="1">
      <alignment horizontal="left" vertical="center" wrapText="1"/>
    </xf>
    <xf numFmtId="1" fontId="2" fillId="0" borderId="0" xfId="4" applyNumberFormat="1" applyFont="1" applyFill="1" applyBorder="1" applyAlignment="1">
      <alignment horizontal="right" vertical="center"/>
    </xf>
    <xf numFmtId="1" fontId="1" fillId="0" borderId="0" xfId="4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 wrapText="1"/>
    </xf>
    <xf numFmtId="3" fontId="1" fillId="0" borderId="0" xfId="4" applyNumberFormat="1" applyFont="1" applyFill="1" applyBorder="1" applyAlignment="1">
      <alignment horizontal="right" vertical="center" wrapText="1"/>
    </xf>
    <xf numFmtId="3" fontId="2" fillId="0" borderId="0" xfId="4" applyNumberFormat="1" applyFont="1" applyFill="1" applyBorder="1" applyAlignment="1">
      <alignment vertical="center" wrapText="1"/>
    </xf>
    <xf numFmtId="0" fontId="44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 wrapText="1"/>
    </xf>
    <xf numFmtId="3" fontId="44" fillId="0" borderId="0" xfId="4" applyNumberFormat="1" applyFont="1" applyFill="1" applyBorder="1" applyAlignment="1">
      <alignment vertical="center"/>
    </xf>
    <xf numFmtId="3" fontId="40" fillId="0" borderId="0" xfId="4" applyNumberFormat="1" applyFont="1" applyFill="1" applyBorder="1" applyAlignment="1">
      <alignment vertical="center"/>
    </xf>
    <xf numFmtId="0" fontId="40" fillId="0" borderId="0" xfId="4" applyFont="1" applyFill="1" applyBorder="1" applyAlignment="1">
      <alignment horizontal="center" vertical="center" wrapText="1"/>
    </xf>
    <xf numFmtId="0" fontId="15" fillId="0" borderId="0" xfId="0" applyFont="1"/>
    <xf numFmtId="0" fontId="32" fillId="0" borderId="1" xfId="4" applyFont="1" applyFill="1" applyBorder="1" applyAlignment="1">
      <alignment horizontal="left" vertical="center" wrapText="1"/>
    </xf>
    <xf numFmtId="0" fontId="32" fillId="0" borderId="1" xfId="4" applyFont="1" applyFill="1" applyBorder="1" applyAlignment="1">
      <alignment horizontal="center" vertical="center"/>
    </xf>
    <xf numFmtId="0" fontId="45" fillId="0" borderId="1" xfId="0" applyFont="1" applyBorder="1"/>
    <xf numFmtId="0" fontId="45" fillId="0" borderId="1" xfId="0" applyFont="1" applyBorder="1" applyAlignment="1">
      <alignment wrapText="1"/>
    </xf>
    <xf numFmtId="3" fontId="45" fillId="0" borderId="1" xfId="0" applyNumberFormat="1" applyFont="1" applyBorder="1" applyAlignment="1">
      <alignment horizontal="right"/>
    </xf>
    <xf numFmtId="3" fontId="32" fillId="0" borderId="1" xfId="7" applyNumberFormat="1" applyFont="1" applyFill="1" applyBorder="1" applyAlignment="1">
      <alignment horizontal="right" vertical="center"/>
    </xf>
    <xf numFmtId="3" fontId="32" fillId="0" borderId="1" xfId="4" applyNumberFormat="1" applyFont="1" applyFill="1" applyBorder="1" applyAlignment="1">
      <alignment horizontal="right" vertical="center"/>
    </xf>
    <xf numFmtId="3" fontId="45" fillId="4" borderId="1" xfId="0" applyNumberFormat="1" applyFont="1" applyFill="1" applyBorder="1" applyAlignment="1">
      <alignment horizontal="right" wrapText="1"/>
    </xf>
    <xf numFmtId="3" fontId="27" fillId="0" borderId="2" xfId="3" applyNumberFormat="1" applyFont="1" applyFill="1" applyBorder="1" applyAlignment="1" applyProtection="1">
      <alignment vertical="center"/>
      <protection locked="0"/>
    </xf>
    <xf numFmtId="3" fontId="27" fillId="0" borderId="27" xfId="3" applyNumberFormat="1" applyFont="1" applyFill="1" applyBorder="1" applyAlignment="1" applyProtection="1">
      <alignment vertical="center"/>
    </xf>
    <xf numFmtId="3" fontId="27" fillId="0" borderId="1" xfId="3" applyNumberFormat="1" applyFont="1" applyFill="1" applyBorder="1" applyAlignment="1" applyProtection="1">
      <alignment vertical="center"/>
      <protection locked="0"/>
    </xf>
    <xf numFmtId="3" fontId="27" fillId="0" borderId="19" xfId="3" applyNumberFormat="1" applyFont="1" applyFill="1" applyBorder="1" applyAlignment="1" applyProtection="1">
      <alignment vertical="center"/>
      <protection locked="0"/>
    </xf>
    <xf numFmtId="3" fontId="27" fillId="0" borderId="21" xfId="3" applyNumberFormat="1" applyFont="1" applyFill="1" applyBorder="1" applyAlignment="1" applyProtection="1">
      <alignment vertical="center"/>
    </xf>
    <xf numFmtId="3" fontId="27" fillId="0" borderId="28" xfId="3" applyNumberFormat="1" applyFont="1" applyFill="1" applyBorder="1" applyAlignment="1" applyProtection="1">
      <alignment vertical="center"/>
    </xf>
    <xf numFmtId="3" fontId="29" fillId="0" borderId="29" xfId="3" applyNumberFormat="1" applyFont="1" applyFill="1" applyBorder="1" applyAlignment="1" applyProtection="1">
      <alignment vertical="center"/>
    </xf>
    <xf numFmtId="3" fontId="29" fillId="0" borderId="30" xfId="3" applyNumberFormat="1" applyFont="1" applyFill="1" applyBorder="1" applyAlignment="1" applyProtection="1">
      <alignment vertical="center"/>
    </xf>
    <xf numFmtId="0" fontId="20" fillId="0" borderId="0" xfId="3" applyFont="1" applyFill="1" applyProtection="1"/>
    <xf numFmtId="0" fontId="20" fillId="0" borderId="0" xfId="3" applyFont="1" applyFill="1" applyProtection="1">
      <protection locked="0"/>
    </xf>
    <xf numFmtId="166" fontId="9" fillId="4" borderId="1" xfId="1" applyNumberFormat="1" applyFont="1" applyFill="1" applyBorder="1" applyAlignment="1">
      <alignment vertical="center"/>
    </xf>
    <xf numFmtId="3" fontId="29" fillId="0" borderId="29" xfId="3" applyNumberFormat="1" applyFont="1" applyFill="1" applyBorder="1" applyProtection="1"/>
    <xf numFmtId="3" fontId="29" fillId="0" borderId="30" xfId="3" applyNumberFormat="1" applyFont="1" applyFill="1" applyBorder="1" applyProtection="1"/>
    <xf numFmtId="0" fontId="4" fillId="0" borderId="1" xfId="3" applyFont="1" applyFill="1" applyBorder="1" applyProtection="1">
      <protection locked="0"/>
    </xf>
    <xf numFmtId="3" fontId="4" fillId="0" borderId="1" xfId="3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33" fillId="0" borderId="0" xfId="1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 indent="1"/>
    </xf>
    <xf numFmtId="164" fontId="47" fillId="0" borderId="0" xfId="1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0" fillId="0" borderId="0" xfId="0" applyNumberFormat="1" applyFill="1" applyAlignment="1" applyProtection="1">
      <alignment vertical="center" wrapText="1"/>
    </xf>
    <xf numFmtId="165" fontId="18" fillId="0" borderId="1" xfId="0" applyNumberFormat="1" applyFont="1" applyFill="1" applyBorder="1" applyAlignment="1" applyProtection="1">
      <alignment horizontal="centerContinuous" vertical="center" wrapText="1"/>
    </xf>
    <xf numFmtId="165" fontId="0" fillId="0" borderId="1" xfId="0" applyNumberFormat="1" applyFill="1" applyBorder="1" applyAlignment="1" applyProtection="1">
      <alignment horizontal="centerContinuous" vertical="center"/>
    </xf>
    <xf numFmtId="3" fontId="48" fillId="0" borderId="1" xfId="0" applyNumberFormat="1" applyFont="1" applyFill="1" applyBorder="1" applyAlignment="1" applyProtection="1">
      <alignment horizontal="centerContinuous" vertical="center"/>
    </xf>
    <xf numFmtId="3" fontId="48" fillId="0" borderId="1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0" fillId="0" borderId="18" xfId="0" applyNumberFormat="1" applyFill="1" applyBorder="1" applyAlignment="1" applyProtection="1">
      <alignment vertical="center" wrapText="1"/>
    </xf>
    <xf numFmtId="3" fontId="50" fillId="0" borderId="18" xfId="0" applyNumberFormat="1" applyFont="1" applyFill="1" applyBorder="1" applyAlignment="1" applyProtection="1">
      <alignment horizontal="right" vertical="center"/>
    </xf>
    <xf numFmtId="3" fontId="48" fillId="0" borderId="18" xfId="0" applyNumberFormat="1" applyFont="1" applyFill="1" applyBorder="1" applyAlignment="1" applyProtection="1">
      <alignment vertical="center" wrapText="1"/>
    </xf>
    <xf numFmtId="165" fontId="24" fillId="0" borderId="3" xfId="0" applyNumberFormat="1" applyFont="1" applyFill="1" applyBorder="1" applyAlignment="1" applyProtection="1">
      <alignment horizontal="centerContinuous" vertical="center" wrapText="1"/>
    </xf>
    <xf numFmtId="165" fontId="24" fillId="0" borderId="29" xfId="0" applyNumberFormat="1" applyFont="1" applyFill="1" applyBorder="1" applyAlignment="1" applyProtection="1">
      <alignment horizontal="centerContinuous" vertical="center" wrapText="1"/>
    </xf>
    <xf numFmtId="165" fontId="24" fillId="0" borderId="25" xfId="0" applyNumberFormat="1" applyFont="1" applyFill="1" applyBorder="1" applyAlignment="1" applyProtection="1">
      <alignment horizontal="centerContinuous" vertical="center" wrapText="1"/>
    </xf>
    <xf numFmtId="165" fontId="24" fillId="0" borderId="32" xfId="0" applyNumberFormat="1" applyFont="1" applyFill="1" applyBorder="1" applyAlignment="1" applyProtection="1">
      <alignment horizontal="centerContinuous" vertical="center" wrapText="1"/>
    </xf>
    <xf numFmtId="3" fontId="29" fillId="0" borderId="36" xfId="0" applyNumberFormat="1" applyFont="1" applyFill="1" applyBorder="1" applyAlignment="1" applyProtection="1">
      <alignment horizontal="centerContinuous" vertical="center" wrapText="1"/>
    </xf>
    <xf numFmtId="3" fontId="29" fillId="0" borderId="30" xfId="0" applyNumberFormat="1" applyFont="1" applyFill="1" applyBorder="1" applyAlignment="1" applyProtection="1">
      <alignment horizontal="centerContinuous" vertical="center" wrapText="1"/>
    </xf>
    <xf numFmtId="165" fontId="24" fillId="0" borderId="37" xfId="0" applyNumberFormat="1" applyFont="1" applyFill="1" applyBorder="1" applyAlignment="1" applyProtection="1">
      <alignment horizontal="center" vertical="center" wrapText="1"/>
    </xf>
    <xf numFmtId="165" fontId="24" fillId="0" borderId="2" xfId="0" applyNumberFormat="1" applyFont="1" applyFill="1" applyBorder="1" applyAlignment="1" applyProtection="1">
      <alignment horizontal="center" vertical="center" wrapText="1"/>
    </xf>
    <xf numFmtId="3" fontId="29" fillId="0" borderId="2" xfId="0" applyNumberFormat="1" applyFont="1" applyFill="1" applyBorder="1" applyAlignment="1" applyProtection="1">
      <alignment horizontal="center" vertical="center" wrapText="1"/>
    </xf>
    <xf numFmtId="165" fontId="46" fillId="0" borderId="0" xfId="0" applyNumberFormat="1" applyFont="1" applyFill="1" applyAlignment="1" applyProtection="1">
      <alignment horizontal="center" vertical="center" wrapText="1"/>
    </xf>
    <xf numFmtId="165" fontId="51" fillId="0" borderId="32" xfId="0" applyNumberFormat="1" applyFont="1" applyFill="1" applyBorder="1" applyAlignment="1" applyProtection="1">
      <alignment horizontal="center" vertical="center" wrapText="1"/>
    </xf>
    <xf numFmtId="165" fontId="51" fillId="0" borderId="3" xfId="0" applyNumberFormat="1" applyFont="1" applyFill="1" applyBorder="1" applyAlignment="1" applyProtection="1">
      <alignment horizontal="center" vertical="center" wrapText="1"/>
    </xf>
    <xf numFmtId="3" fontId="51" fillId="0" borderId="32" xfId="0" applyNumberFormat="1" applyFont="1" applyFill="1" applyBorder="1" applyAlignment="1" applyProtection="1">
      <alignment horizontal="center" vertical="center" wrapText="1"/>
    </xf>
    <xf numFmtId="165" fontId="51" fillId="0" borderId="0" xfId="0" applyNumberFormat="1" applyFont="1" applyFill="1" applyAlignment="1" applyProtection="1">
      <alignment horizontal="center" vertical="center" wrapText="1"/>
    </xf>
    <xf numFmtId="165" fontId="1" fillId="0" borderId="38" xfId="0" applyNumberFormat="1" applyFont="1" applyFill="1" applyBorder="1" applyAlignment="1" applyProtection="1">
      <alignment horizontal="left" vertical="center" wrapText="1" indent="1"/>
    </xf>
    <xf numFmtId="165" fontId="21" fillId="0" borderId="39" xfId="0" applyNumberFormat="1" applyFont="1" applyFill="1" applyBorder="1" applyAlignment="1" applyProtection="1">
      <alignment horizontal="left" vertical="center" wrapText="1" indent="1"/>
    </xf>
    <xf numFmtId="165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9" xfId="0" applyNumberFormat="1" applyFont="1" applyFill="1" applyBorder="1" applyAlignment="1" applyProtection="1">
      <alignment vertical="center" wrapText="1"/>
    </xf>
    <xf numFmtId="3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40" xfId="0" applyNumberFormat="1" applyFont="1" applyFill="1" applyBorder="1" applyAlignment="1" applyProtection="1">
      <alignment horizontal="left" vertical="center" wrapText="1" indent="1"/>
    </xf>
    <xf numFmtId="165" fontId="21" fillId="0" borderId="41" xfId="0" applyNumberFormat="1" applyFont="1" applyFill="1" applyBorder="1" applyAlignment="1" applyProtection="1">
      <alignment horizontal="left" vertical="center" wrapText="1" indent="1"/>
    </xf>
    <xf numFmtId="165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" xfId="0" applyNumberFormat="1" applyFont="1" applyFill="1" applyBorder="1" applyAlignment="1" applyProtection="1">
      <alignment vertical="center" wrapText="1"/>
    </xf>
    <xf numFmtId="3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5" xfId="0" applyNumberFormat="1" applyFont="1" applyFill="1" applyBorder="1" applyAlignment="1" applyProtection="1">
      <alignment horizontal="left" vertical="center" wrapText="1" indent="1"/>
    </xf>
    <xf numFmtId="165" fontId="21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vertical="center" wrapText="1"/>
    </xf>
    <xf numFmtId="165" fontId="2" fillId="0" borderId="32" xfId="0" applyNumberFormat="1" applyFont="1" applyFill="1" applyBorder="1" applyAlignment="1" applyProtection="1">
      <alignment horizontal="left" vertical="center" wrapText="1" indent="1"/>
    </xf>
    <xf numFmtId="165" fontId="46" fillId="0" borderId="3" xfId="0" applyNumberFormat="1" applyFont="1" applyFill="1" applyBorder="1" applyAlignment="1" applyProtection="1">
      <alignment horizontal="left" vertical="center" wrapText="1" indent="1"/>
    </xf>
    <xf numFmtId="165" fontId="29" fillId="0" borderId="32" xfId="0" applyNumberFormat="1" applyFont="1" applyFill="1" applyBorder="1" applyAlignment="1" applyProtection="1">
      <alignment horizontal="right" vertical="center" wrapText="1" indent="1"/>
    </xf>
    <xf numFmtId="3" fontId="29" fillId="0" borderId="32" xfId="0" applyNumberFormat="1" applyFont="1" applyFill="1" applyBorder="1" applyAlignment="1" applyProtection="1">
      <alignment horizontal="right" vertical="center" wrapText="1" indent="1"/>
    </xf>
    <xf numFmtId="3" fontId="6" fillId="0" borderId="32" xfId="0" applyNumberFormat="1" applyFont="1" applyFill="1" applyBorder="1" applyAlignment="1" applyProtection="1">
      <alignment vertical="center" wrapText="1"/>
    </xf>
    <xf numFmtId="165" fontId="1" fillId="0" borderId="42" xfId="0" applyNumberFormat="1" applyFont="1" applyFill="1" applyBorder="1" applyAlignment="1" applyProtection="1">
      <alignment horizontal="left" vertical="center" wrapText="1" indent="1"/>
    </xf>
    <xf numFmtId="3" fontId="52" fillId="0" borderId="1" xfId="0" applyNumberFormat="1" applyFont="1" applyFill="1" applyBorder="1" applyAlignment="1" applyProtection="1">
      <alignment horizontal="right" vertical="center" wrapText="1" indent="1"/>
    </xf>
    <xf numFmtId="3" fontId="27" fillId="0" borderId="1" xfId="0" applyNumberFormat="1" applyFont="1" applyFill="1" applyBorder="1" applyAlignment="1" applyProtection="1">
      <alignment horizontal="right" vertical="center" wrapText="1" indent="1"/>
    </xf>
    <xf numFmtId="3" fontId="53" fillId="0" borderId="1" xfId="1" applyNumberFormat="1" applyFont="1" applyBorder="1" applyAlignment="1">
      <alignment horizontal="right" vertical="center" readingOrder="1"/>
    </xf>
    <xf numFmtId="165" fontId="6" fillId="0" borderId="32" xfId="0" applyNumberFormat="1" applyFont="1" applyFill="1" applyBorder="1" applyAlignment="1" applyProtection="1">
      <alignment horizontal="left" vertical="center" wrapText="1" indent="1"/>
    </xf>
    <xf numFmtId="165" fontId="5" fillId="0" borderId="3" xfId="0" applyNumberFormat="1" applyFont="1" applyFill="1" applyBorder="1" applyAlignment="1" applyProtection="1">
      <alignment horizontal="left" vertical="center" wrapText="1" indent="1"/>
    </xf>
    <xf numFmtId="165" fontId="29" fillId="0" borderId="2" xfId="0" applyNumberFormat="1" applyFont="1" applyFill="1" applyBorder="1" applyAlignment="1" applyProtection="1">
      <alignment horizontal="right" vertical="center" wrapText="1" indent="1"/>
    </xf>
    <xf numFmtId="165" fontId="29" fillId="0" borderId="13" xfId="0" applyNumberFormat="1" applyFont="1" applyFill="1" applyBorder="1" applyAlignment="1" applyProtection="1">
      <alignment horizontal="right" vertical="center" wrapText="1" indent="1"/>
    </xf>
    <xf numFmtId="3" fontId="51" fillId="0" borderId="32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22" fillId="0" borderId="0" xfId="0" applyNumberFormat="1" applyFont="1" applyFill="1" applyAlignment="1" applyProtection="1">
      <alignment horizontal="right" vertical="center"/>
    </xf>
    <xf numFmtId="165" fontId="24" fillId="0" borderId="24" xfId="0" applyNumberFormat="1" applyFont="1" applyFill="1" applyBorder="1" applyAlignment="1" applyProtection="1">
      <alignment horizontal="centerContinuous" vertical="center" wrapText="1"/>
    </xf>
    <xf numFmtId="165" fontId="24" fillId="0" borderId="36" xfId="0" applyNumberFormat="1" applyFont="1" applyFill="1" applyBorder="1" applyAlignment="1" applyProtection="1">
      <alignment horizontal="centerContinuous" vertical="center" wrapText="1"/>
    </xf>
    <xf numFmtId="165" fontId="24" fillId="0" borderId="0" xfId="0" applyNumberFormat="1" applyFont="1" applyFill="1" applyBorder="1" applyAlignment="1" applyProtection="1">
      <alignment horizontal="centerContinuous" vertical="center" wrapText="1"/>
    </xf>
    <xf numFmtId="165" fontId="24" fillId="0" borderId="24" xfId="0" applyNumberFormat="1" applyFont="1" applyFill="1" applyBorder="1" applyAlignment="1" applyProtection="1">
      <alignment horizontal="center" vertical="center" wrapText="1"/>
    </xf>
    <xf numFmtId="165" fontId="24" fillId="0" borderId="0" xfId="0" applyNumberFormat="1" applyFont="1" applyFill="1" applyBorder="1" applyAlignment="1" applyProtection="1">
      <alignment horizontal="center" vertical="center" wrapText="1"/>
    </xf>
    <xf numFmtId="165" fontId="51" fillId="0" borderId="24" xfId="0" applyNumberFormat="1" applyFont="1" applyFill="1" applyBorder="1" applyAlignment="1" applyProtection="1">
      <alignment horizontal="center" vertical="center" wrapText="1"/>
    </xf>
    <xf numFmtId="165" fontId="51" fillId="0" borderId="36" xfId="0" applyNumberFormat="1" applyFont="1" applyFill="1" applyBorder="1" applyAlignment="1" applyProtection="1">
      <alignment horizontal="center" vertical="center" wrapText="1"/>
    </xf>
    <xf numFmtId="165" fontId="51" fillId="0" borderId="25" xfId="0" applyNumberFormat="1" applyFont="1" applyFill="1" applyBorder="1" applyAlignment="1" applyProtection="1">
      <alignment horizontal="center" vertical="center" wrapText="1"/>
    </xf>
    <xf numFmtId="165" fontId="51" fillId="0" borderId="0" xfId="0" applyNumberFormat="1" applyFont="1" applyFill="1" applyBorder="1" applyAlignment="1" applyProtection="1">
      <alignment horizontal="center" vertical="center" wrapText="1"/>
    </xf>
    <xf numFmtId="165" fontId="27" fillId="0" borderId="31" xfId="0" applyNumberFormat="1" applyFont="1" applyFill="1" applyBorder="1" applyAlignment="1" applyProtection="1">
      <alignment horizontal="left" vertical="center" wrapText="1" indent="1"/>
    </xf>
    <xf numFmtId="3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2" xfId="0" applyNumberFormat="1" applyFont="1" applyFill="1" applyBorder="1" applyAlignment="1" applyProtection="1">
      <alignment horizontal="left" vertical="center" wrapText="1" indent="1"/>
    </xf>
    <xf numFmtId="3" fontId="2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51" fillId="0" borderId="24" xfId="0" applyNumberFormat="1" applyFont="1" applyFill="1" applyBorder="1" applyAlignment="1" applyProtection="1">
      <alignment horizontal="left" vertical="center" wrapText="1" indent="1"/>
    </xf>
    <xf numFmtId="165" fontId="51" fillId="0" borderId="36" xfId="0" applyNumberFormat="1" applyFont="1" applyFill="1" applyBorder="1" applyAlignment="1" applyProtection="1">
      <alignment horizontal="right" vertical="center" wrapText="1" indent="1"/>
    </xf>
    <xf numFmtId="165" fontId="51" fillId="0" borderId="25" xfId="0" applyNumberFormat="1" applyFont="1" applyFill="1" applyBorder="1" applyAlignment="1" applyProtection="1">
      <alignment horizontal="right" vertical="center" wrapText="1" indent="1"/>
    </xf>
    <xf numFmtId="165" fontId="51" fillId="0" borderId="0" xfId="0" applyNumberFormat="1" applyFont="1" applyFill="1" applyBorder="1" applyAlignment="1" applyProtection="1">
      <alignment horizontal="right" vertical="center" wrapText="1" indent="1"/>
    </xf>
    <xf numFmtId="165" fontId="49" fillId="0" borderId="26" xfId="0" applyNumberFormat="1" applyFont="1" applyFill="1" applyBorder="1" applyAlignment="1" applyProtection="1">
      <alignment horizontal="left" vertical="center" wrapText="1" indent="1"/>
    </xf>
    <xf numFmtId="3" fontId="49" fillId="0" borderId="17" xfId="0" applyNumberFormat="1" applyFont="1" applyFill="1" applyBorder="1" applyAlignment="1" applyProtection="1">
      <alignment horizontal="right" vertical="center" wrapText="1" indent="1"/>
    </xf>
    <xf numFmtId="165" fontId="5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52" fillId="0" borderId="12" xfId="0" applyNumberFormat="1" applyFont="1" applyFill="1" applyBorder="1" applyAlignment="1" applyProtection="1">
      <alignment horizontal="left" vertical="center" wrapText="1" indent="2"/>
    </xf>
    <xf numFmtId="3" fontId="5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52" fillId="0" borderId="1" xfId="0" applyNumberFormat="1" applyFont="1" applyFill="1" applyBorder="1" applyAlignment="1" applyProtection="1">
      <alignment horizontal="left" vertical="center" wrapText="1" indent="2"/>
    </xf>
    <xf numFmtId="165" fontId="49" fillId="0" borderId="1" xfId="0" applyNumberFormat="1" applyFont="1" applyFill="1" applyBorder="1" applyAlignment="1" applyProtection="1">
      <alignment horizontal="left" vertical="center" wrapText="1" indent="1"/>
    </xf>
    <xf numFmtId="3" fontId="52" fillId="0" borderId="17" xfId="0" applyNumberFormat="1" applyFont="1" applyFill="1" applyBorder="1" applyAlignment="1" applyProtection="1">
      <alignment horizontal="right" vertical="center" wrapText="1" indent="1"/>
    </xf>
    <xf numFmtId="165" fontId="27" fillId="0" borderId="45" xfId="0" applyNumberFormat="1" applyFont="1" applyFill="1" applyBorder="1" applyAlignment="1" applyProtection="1">
      <alignment horizontal="left" vertical="center" wrapText="1" indent="2"/>
    </xf>
    <xf numFmtId="3" fontId="5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24" xfId="0" applyNumberFormat="1" applyFont="1" applyFill="1" applyBorder="1" applyAlignment="1" applyProtection="1">
      <alignment horizontal="left" vertical="center" wrapText="1" indent="1"/>
    </xf>
    <xf numFmtId="165" fontId="51" fillId="0" borderId="8" xfId="0" applyNumberFormat="1" applyFont="1" applyFill="1" applyBorder="1" applyAlignment="1" applyProtection="1">
      <alignment horizontal="right" vertical="center" wrapText="1" indent="1"/>
    </xf>
    <xf numFmtId="165" fontId="5" fillId="0" borderId="0" xfId="0" applyNumberFormat="1" applyFont="1" applyFill="1" applyBorder="1" applyAlignment="1" applyProtection="1">
      <alignment horizontal="right" vertical="center" wrapText="1" indent="1"/>
    </xf>
    <xf numFmtId="165" fontId="1" fillId="0" borderId="0" xfId="0" applyNumberFormat="1" applyFont="1" applyFill="1" applyAlignment="1" applyProtection="1">
      <alignment horizontal="center" vertical="center" wrapText="1"/>
    </xf>
    <xf numFmtId="165" fontId="2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5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5" xfId="0" applyNumberFormat="1" applyFont="1" applyFill="1" applyBorder="1" applyAlignment="1" applyProtection="1">
      <alignment horizontal="right" vertical="center" wrapText="1" indent="1"/>
    </xf>
    <xf numFmtId="3" fontId="51" fillId="0" borderId="25" xfId="0" applyNumberFormat="1" applyFont="1" applyFill="1" applyBorder="1" applyAlignment="1" applyProtection="1">
      <alignment horizontal="right" vertical="center" wrapText="1" indent="1"/>
    </xf>
    <xf numFmtId="3" fontId="51" fillId="0" borderId="8" xfId="0" applyNumberFormat="1" applyFont="1" applyFill="1" applyBorder="1" applyAlignment="1" applyProtection="1">
      <alignment horizontal="right" vertical="center" wrapText="1" indent="1"/>
    </xf>
    <xf numFmtId="3" fontId="33" fillId="0" borderId="1" xfId="1" applyNumberFormat="1" applyFont="1" applyBorder="1" applyAlignment="1">
      <alignment vertical="center"/>
    </xf>
    <xf numFmtId="3" fontId="47" fillId="0" borderId="1" xfId="1" applyNumberFormat="1" applyFont="1" applyBorder="1" applyAlignment="1">
      <alignment vertical="center"/>
    </xf>
    <xf numFmtId="3" fontId="33" fillId="4" borderId="1" xfId="1" applyNumberFormat="1" applyFont="1" applyFill="1" applyBorder="1" applyAlignment="1">
      <alignment vertical="center"/>
    </xf>
    <xf numFmtId="0" fontId="23" fillId="0" borderId="0" xfId="0" applyFont="1"/>
    <xf numFmtId="0" fontId="56" fillId="0" borderId="1" xfId="0" applyFont="1" applyBorder="1"/>
    <xf numFmtId="0" fontId="31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6" fontId="34" fillId="0" borderId="1" xfId="1" applyNumberFormat="1" applyFont="1" applyBorder="1" applyAlignment="1">
      <alignment horizontal="right" vertical="center" wrapText="1"/>
    </xf>
    <xf numFmtId="0" fontId="0" fillId="0" borderId="0" xfId="0" applyAlignment="1"/>
    <xf numFmtId="0" fontId="17" fillId="0" borderId="1" xfId="0" applyFont="1" applyBorder="1" applyAlignment="1">
      <alignment wrapText="1"/>
    </xf>
    <xf numFmtId="165" fontId="24" fillId="0" borderId="13" xfId="0" applyNumberFormat="1" applyFont="1" applyFill="1" applyBorder="1" applyAlignment="1" applyProtection="1">
      <alignment horizontal="center" vertical="center" wrapText="1"/>
    </xf>
    <xf numFmtId="165" fontId="2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3" xfId="0" applyNumberFormat="1" applyFont="1" applyFill="1" applyBorder="1" applyAlignment="1" applyProtection="1">
      <alignment horizontal="right" vertical="center" wrapText="1" indent="1"/>
    </xf>
    <xf numFmtId="3" fontId="52" fillId="0" borderId="4" xfId="0" applyNumberFormat="1" applyFont="1" applyFill="1" applyBorder="1" applyAlignment="1" applyProtection="1">
      <alignment horizontal="right" vertical="center" wrapText="1" indent="1"/>
    </xf>
    <xf numFmtId="3" fontId="27" fillId="0" borderId="4" xfId="0" applyNumberFormat="1" applyFont="1" applyFill="1" applyBorder="1" applyAlignment="1" applyProtection="1">
      <alignment horizontal="right" vertical="center" wrapText="1" indent="1"/>
    </xf>
    <xf numFmtId="3" fontId="29" fillId="0" borderId="3" xfId="0" applyNumberFormat="1" applyFont="1" applyFill="1" applyBorder="1" applyAlignment="1" applyProtection="1">
      <alignment horizontal="right" vertical="center" wrapText="1" indent="1"/>
    </xf>
    <xf numFmtId="165" fontId="24" fillId="0" borderId="14" xfId="0" applyNumberFormat="1" applyFont="1" applyFill="1" applyBorder="1" applyAlignment="1" applyProtection="1">
      <alignment horizontal="center" vertical="center" wrapText="1"/>
    </xf>
    <xf numFmtId="165" fontId="51" fillId="0" borderId="9" xfId="0" applyNumberFormat="1" applyFont="1" applyFill="1" applyBorder="1" applyAlignment="1" applyProtection="1">
      <alignment horizontal="center" vertical="center" wrapText="1"/>
    </xf>
    <xf numFmtId="165" fontId="21" fillId="0" borderId="17" xfId="0" applyNumberFormat="1" applyFont="1" applyFill="1" applyBorder="1" applyAlignment="1" applyProtection="1">
      <alignment horizontal="left" vertical="center" wrapText="1" indent="1"/>
    </xf>
    <xf numFmtId="165" fontId="21" fillId="0" borderId="15" xfId="0" applyNumberFormat="1" applyFont="1" applyFill="1" applyBorder="1" applyAlignment="1" applyProtection="1">
      <alignment horizontal="left" vertical="center" wrapText="1" indent="1"/>
    </xf>
    <xf numFmtId="165" fontId="2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46" fillId="0" borderId="9" xfId="0" applyNumberFormat="1" applyFont="1" applyFill="1" applyBorder="1" applyAlignment="1" applyProtection="1">
      <alignment horizontal="left" vertical="center" wrapText="1" indent="1"/>
    </xf>
    <xf numFmtId="165" fontId="5" fillId="0" borderId="9" xfId="0" applyNumberFormat="1" applyFont="1" applyFill="1" applyBorder="1" applyAlignment="1" applyProtection="1">
      <alignment horizontal="left" vertical="center" wrapText="1" indent="1"/>
    </xf>
    <xf numFmtId="165" fontId="24" fillId="0" borderId="10" xfId="0" applyNumberFormat="1" applyFont="1" applyFill="1" applyBorder="1" applyAlignment="1" applyProtection="1">
      <alignment horizontal="centerContinuous" vertical="center" wrapText="1"/>
    </xf>
    <xf numFmtId="165" fontId="0" fillId="0" borderId="1" xfId="0" applyNumberFormat="1" applyFill="1" applyBorder="1" applyAlignment="1" applyProtection="1">
      <alignment vertical="center" wrapText="1"/>
    </xf>
    <xf numFmtId="3" fontId="48" fillId="0" borderId="34" xfId="0" applyNumberFormat="1" applyFont="1" applyFill="1" applyBorder="1" applyAlignment="1" applyProtection="1">
      <alignment vertical="center" wrapText="1"/>
    </xf>
    <xf numFmtId="165" fontId="51" fillId="0" borderId="8" xfId="0" applyNumberFormat="1" applyFont="1" applyFill="1" applyBorder="1" applyAlignment="1" applyProtection="1">
      <alignment horizontal="center" vertical="center" wrapText="1"/>
    </xf>
    <xf numFmtId="3" fontId="2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49" fillId="0" borderId="48" xfId="0" applyNumberFormat="1" applyFont="1" applyFill="1" applyBorder="1" applyAlignment="1" applyProtection="1">
      <alignment horizontal="right" vertical="center" wrapText="1" indent="1"/>
    </xf>
    <xf numFmtId="3" fontId="5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48" xfId="0" applyNumberFormat="1" applyFont="1" applyFill="1" applyBorder="1" applyAlignment="1" applyProtection="1">
      <alignment horizontal="right" vertical="center" wrapText="1" indent="1"/>
    </xf>
    <xf numFmtId="3" fontId="5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6" xfId="0" applyNumberFormat="1" applyFont="1" applyFill="1" applyBorder="1" applyAlignment="1" applyProtection="1">
      <alignment horizontal="center" vertical="center" wrapText="1"/>
    </xf>
    <xf numFmtId="165" fontId="27" fillId="0" borderId="17" xfId="0" applyNumberFormat="1" applyFont="1" applyFill="1" applyBorder="1" applyAlignment="1" applyProtection="1">
      <alignment horizontal="left" vertical="center" wrapText="1" indent="1"/>
    </xf>
    <xf numFmtId="165" fontId="27" fillId="0" borderId="15" xfId="0" applyNumberFormat="1" applyFont="1" applyFill="1" applyBorder="1" applyAlignment="1" applyProtection="1">
      <alignment horizontal="left" vertical="center" wrapText="1" indent="1"/>
    </xf>
    <xf numFmtId="165" fontId="27" fillId="0" borderId="14" xfId="0" applyNumberFormat="1" applyFont="1" applyFill="1" applyBorder="1" applyAlignment="1" applyProtection="1">
      <alignment horizontal="left" vertical="center" wrapText="1" indent="1"/>
    </xf>
    <xf numFmtId="165" fontId="51" fillId="0" borderId="36" xfId="0" applyNumberFormat="1" applyFont="1" applyFill="1" applyBorder="1" applyAlignment="1" applyProtection="1">
      <alignment horizontal="left" vertical="center" wrapText="1" indent="1"/>
    </xf>
    <xf numFmtId="165" fontId="52" fillId="0" borderId="15" xfId="0" applyNumberFormat="1" applyFont="1" applyFill="1" applyBorder="1" applyAlignment="1" applyProtection="1">
      <alignment horizontal="left" vertical="center" wrapText="1" indent="1"/>
    </xf>
    <xf numFmtId="165" fontId="52" fillId="0" borderId="14" xfId="0" applyNumberFormat="1" applyFont="1" applyFill="1" applyBorder="1" applyAlignment="1" applyProtection="1">
      <alignment horizontal="left" vertical="center" wrapText="1" indent="1"/>
    </xf>
    <xf numFmtId="165" fontId="52" fillId="0" borderId="17" xfId="0" applyNumberFormat="1" applyFont="1" applyFill="1" applyBorder="1" applyAlignment="1" applyProtection="1">
      <alignment horizontal="left" vertical="center" wrapText="1" indent="1"/>
    </xf>
    <xf numFmtId="165" fontId="2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1" xfId="0" applyNumberFormat="1" applyFont="1" applyFill="1" applyBorder="1" applyAlignment="1" applyProtection="1">
      <alignment horizontal="centerContinuous" vertical="center" wrapText="1"/>
    </xf>
    <xf numFmtId="3" fontId="2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51" fillId="0" borderId="3" xfId="0" applyNumberFormat="1" applyFont="1" applyFill="1" applyBorder="1" applyAlignment="1" applyProtection="1">
      <alignment horizontal="right" vertical="center" wrapText="1" indent="1"/>
    </xf>
    <xf numFmtId="3" fontId="5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 wrapText="1" indent="1"/>
    </xf>
    <xf numFmtId="3" fontId="5" fillId="0" borderId="37" xfId="0" applyNumberFormat="1" applyFont="1" applyFill="1" applyBorder="1" applyAlignment="1" applyProtection="1">
      <alignment horizontal="right" vertical="center" wrapText="1" indent="1"/>
    </xf>
    <xf numFmtId="165" fontId="24" fillId="0" borderId="22" xfId="0" applyNumberFormat="1" applyFont="1" applyFill="1" applyBorder="1" applyAlignment="1" applyProtection="1">
      <alignment horizontal="centerContinuous" vertical="center" wrapText="1"/>
    </xf>
    <xf numFmtId="3" fontId="35" fillId="0" borderId="1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34" fillId="5" borderId="1" xfId="0" applyNumberFormat="1" applyFont="1" applyFill="1" applyBorder="1" applyAlignment="1">
      <alignment vertical="center"/>
    </xf>
    <xf numFmtId="3" fontId="34" fillId="2" borderId="1" xfId="0" applyNumberFormat="1" applyFont="1" applyFill="1" applyBorder="1" applyAlignment="1">
      <alignment vertical="center"/>
    </xf>
    <xf numFmtId="3" fontId="35" fillId="2" borderId="1" xfId="0" applyNumberFormat="1" applyFont="1" applyFill="1" applyBorder="1" applyAlignment="1">
      <alignment vertical="center"/>
    </xf>
    <xf numFmtId="3" fontId="35" fillId="5" borderId="1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>
      <alignment vertical="center" wrapText="1"/>
    </xf>
    <xf numFmtId="3" fontId="34" fillId="3" borderId="1" xfId="0" applyNumberFormat="1" applyFont="1" applyFill="1" applyBorder="1" applyAlignment="1">
      <alignment vertical="center"/>
    </xf>
    <xf numFmtId="165" fontId="0" fillId="0" borderId="19" xfId="0" applyNumberFormat="1" applyFill="1" applyBorder="1" applyAlignment="1" applyProtection="1">
      <alignment vertical="center" wrapText="1"/>
    </xf>
    <xf numFmtId="165" fontId="34" fillId="0" borderId="32" xfId="0" applyNumberFormat="1" applyFont="1" applyFill="1" applyBorder="1" applyAlignment="1" applyProtection="1">
      <alignment vertical="center" wrapText="1"/>
    </xf>
    <xf numFmtId="165" fontId="53" fillId="0" borderId="1" xfId="0" applyNumberFormat="1" applyFont="1" applyFill="1" applyBorder="1" applyAlignment="1" applyProtection="1">
      <alignment vertical="center" wrapText="1"/>
    </xf>
    <xf numFmtId="165" fontId="57" fillId="0" borderId="18" xfId="0" applyNumberFormat="1" applyFont="1" applyFill="1" applyBorder="1" applyAlignment="1" applyProtection="1">
      <alignment vertical="center" wrapText="1"/>
    </xf>
    <xf numFmtId="165" fontId="53" fillId="0" borderId="18" xfId="0" applyNumberFormat="1" applyFont="1" applyFill="1" applyBorder="1" applyAlignment="1" applyProtection="1">
      <alignment vertical="center" wrapText="1"/>
    </xf>
    <xf numFmtId="165" fontId="57" fillId="0" borderId="32" xfId="0" applyNumberFormat="1" applyFont="1" applyFill="1" applyBorder="1" applyAlignment="1" applyProtection="1">
      <alignment vertical="center" wrapText="1"/>
    </xf>
    <xf numFmtId="165" fontId="57" fillId="0" borderId="34" xfId="0" applyNumberFormat="1" applyFont="1" applyFill="1" applyBorder="1" applyAlignment="1" applyProtection="1">
      <alignment vertical="center" wrapText="1"/>
    </xf>
    <xf numFmtId="165" fontId="0" fillId="0" borderId="32" xfId="0" applyNumberFormat="1" applyFill="1" applyBorder="1" applyAlignment="1" applyProtection="1">
      <alignment vertical="center" wrapText="1"/>
    </xf>
    <xf numFmtId="3" fontId="35" fillId="0" borderId="19" xfId="0" applyNumberFormat="1" applyFont="1" applyFill="1" applyBorder="1" applyAlignment="1" applyProtection="1">
      <alignment vertical="center" wrapText="1"/>
    </xf>
    <xf numFmtId="3" fontId="35" fillId="0" borderId="1" xfId="0" applyNumberFormat="1" applyFont="1" applyFill="1" applyBorder="1" applyAlignment="1" applyProtection="1">
      <alignment vertical="center" wrapText="1"/>
    </xf>
    <xf numFmtId="3" fontId="35" fillId="0" borderId="18" xfId="0" applyNumberFormat="1" applyFont="1" applyFill="1" applyBorder="1" applyAlignment="1" applyProtection="1">
      <alignment vertical="center" wrapText="1"/>
    </xf>
    <xf numFmtId="3" fontId="35" fillId="0" borderId="32" xfId="0" applyNumberFormat="1" applyFont="1" applyFill="1" applyBorder="1" applyAlignment="1" applyProtection="1">
      <alignment vertical="center" wrapText="1"/>
    </xf>
    <xf numFmtId="3" fontId="25" fillId="0" borderId="7" xfId="0" applyNumberFormat="1" applyFont="1" applyFill="1" applyBorder="1" applyAlignment="1" applyProtection="1">
      <alignment horizontal="right" vertical="center" wrapText="1" indent="1"/>
    </xf>
    <xf numFmtId="3" fontId="53" fillId="0" borderId="19" xfId="0" applyNumberFormat="1" applyFont="1" applyFill="1" applyBorder="1" applyAlignment="1" applyProtection="1">
      <alignment vertical="center" wrapText="1"/>
    </xf>
    <xf numFmtId="3" fontId="53" fillId="0" borderId="1" xfId="0" applyNumberFormat="1" applyFont="1" applyFill="1" applyBorder="1" applyAlignment="1" applyProtection="1">
      <alignment vertical="center" wrapText="1"/>
    </xf>
    <xf numFmtId="3" fontId="53" fillId="0" borderId="18" xfId="0" applyNumberFormat="1" applyFont="1" applyFill="1" applyBorder="1" applyAlignment="1" applyProtection="1">
      <alignment vertical="center" wrapText="1"/>
    </xf>
    <xf numFmtId="3" fontId="53" fillId="0" borderId="32" xfId="0" applyNumberFormat="1" applyFont="1" applyFill="1" applyBorder="1" applyAlignment="1" applyProtection="1">
      <alignment vertical="center" wrapText="1"/>
    </xf>
    <xf numFmtId="3" fontId="57" fillId="0" borderId="32" xfId="0" applyNumberFormat="1" applyFont="1" applyFill="1" applyBorder="1" applyAlignment="1" applyProtection="1">
      <alignment vertical="center" wrapText="1"/>
    </xf>
    <xf numFmtId="3" fontId="34" fillId="0" borderId="32" xfId="0" applyNumberFormat="1" applyFont="1" applyFill="1" applyBorder="1" applyAlignment="1" applyProtection="1">
      <alignment vertical="center" wrapText="1"/>
    </xf>
    <xf numFmtId="3" fontId="27" fillId="0" borderId="19" xfId="0" applyNumberFormat="1" applyFont="1" applyFill="1" applyBorder="1" applyAlignment="1" applyProtection="1">
      <alignment horizontal="right" vertical="center" wrapText="1" indent="1"/>
    </xf>
    <xf numFmtId="3" fontId="27" fillId="0" borderId="46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/>
    <xf numFmtId="0" fontId="1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7" fillId="0" borderId="1" xfId="0" applyFont="1" applyBorder="1" applyAlignment="1">
      <alignment shrinkToFit="1"/>
    </xf>
    <xf numFmtId="0" fontId="47" fillId="0" borderId="1" xfId="0" applyFont="1" applyBorder="1" applyAlignment="1">
      <alignment wrapText="1"/>
    </xf>
    <xf numFmtId="0" fontId="0" fillId="4" borderId="0" xfId="0" applyFill="1"/>
    <xf numFmtId="0" fontId="47" fillId="0" borderId="1" xfId="0" applyFont="1" applyBorder="1"/>
    <xf numFmtId="0" fontId="10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3" fontId="1" fillId="0" borderId="1" xfId="0" applyNumberFormat="1" applyFont="1" applyBorder="1"/>
    <xf numFmtId="0" fontId="32" fillId="0" borderId="1" xfId="0" applyFont="1" applyBorder="1"/>
    <xf numFmtId="3" fontId="32" fillId="0" borderId="1" xfId="0" applyNumberFormat="1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32" fillId="0" borderId="1" xfId="0" applyFont="1" applyFill="1" applyBorder="1"/>
    <xf numFmtId="0" fontId="32" fillId="6" borderId="1" xfId="0" applyFont="1" applyFill="1" applyBorder="1"/>
    <xf numFmtId="3" fontId="32" fillId="6" borderId="1" xfId="0" applyNumberFormat="1" applyFont="1" applyFill="1" applyBorder="1"/>
    <xf numFmtId="0" fontId="32" fillId="0" borderId="1" xfId="0" applyFont="1" applyFill="1" applyBorder="1" applyAlignment="1">
      <alignment wrapText="1"/>
    </xf>
    <xf numFmtId="0" fontId="32" fillId="4" borderId="1" xfId="0" applyFont="1" applyFill="1" applyBorder="1"/>
    <xf numFmtId="3" fontId="32" fillId="4" borderId="1" xfId="0" applyNumberFormat="1" applyFont="1" applyFill="1" applyBorder="1"/>
    <xf numFmtId="0" fontId="10" fillId="4" borderId="1" xfId="0" applyFont="1" applyFill="1" applyBorder="1" applyAlignment="1">
      <alignment wrapText="1"/>
    </xf>
    <xf numFmtId="3" fontId="1" fillId="4" borderId="1" xfId="0" applyNumberFormat="1" applyFont="1" applyFill="1" applyBorder="1"/>
    <xf numFmtId="3" fontId="1" fillId="0" borderId="4" xfId="0" applyNumberFormat="1" applyFont="1" applyBorder="1"/>
    <xf numFmtId="0" fontId="0" fillId="4" borderId="0" xfId="0" applyFill="1" applyBorder="1"/>
    <xf numFmtId="3" fontId="1" fillId="4" borderId="0" xfId="0" applyNumberFormat="1" applyFont="1" applyFill="1" applyBorder="1"/>
    <xf numFmtId="3" fontId="10" fillId="0" borderId="1" xfId="0" applyNumberFormat="1" applyFont="1" applyBorder="1"/>
    <xf numFmtId="0" fontId="10" fillId="6" borderId="1" xfId="0" applyFont="1" applyFill="1" applyBorder="1"/>
    <xf numFmtId="3" fontId="1" fillId="6" borderId="1" xfId="0" applyNumberFormat="1" applyFont="1" applyFill="1" applyBorder="1"/>
    <xf numFmtId="0" fontId="1" fillId="6" borderId="1" xfId="0" applyFont="1" applyFill="1" applyBorder="1"/>
    <xf numFmtId="3" fontId="10" fillId="6" borderId="1" xfId="0" applyNumberFormat="1" applyFont="1" applyFill="1" applyBorder="1"/>
    <xf numFmtId="3" fontId="0" fillId="0" borderId="1" xfId="0" applyNumberFormat="1" applyBorder="1"/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/>
    <xf numFmtId="0" fontId="10" fillId="0" borderId="0" xfId="0" applyFont="1" applyFill="1" applyBorder="1"/>
    <xf numFmtId="0" fontId="32" fillId="0" borderId="0" xfId="0" applyFont="1" applyFill="1" applyBorder="1"/>
    <xf numFmtId="0" fontId="1" fillId="0" borderId="0" xfId="0" applyFont="1" applyBorder="1"/>
    <xf numFmtId="0" fontId="32" fillId="6" borderId="0" xfId="0" applyFont="1" applyFill="1" applyBorder="1"/>
    <xf numFmtId="3" fontId="32" fillId="6" borderId="0" xfId="0" applyNumberFormat="1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4" borderId="1" xfId="0" applyFont="1" applyFill="1" applyBorder="1"/>
    <xf numFmtId="0" fontId="1" fillId="0" borderId="18" xfId="0" applyFont="1" applyBorder="1" applyAlignment="1">
      <alignment vertical="center"/>
    </xf>
    <xf numFmtId="0" fontId="32" fillId="0" borderId="18" xfId="0" applyFont="1" applyBorder="1"/>
    <xf numFmtId="3" fontId="32" fillId="0" borderId="18" xfId="0" applyNumberFormat="1" applyFont="1" applyBorder="1"/>
    <xf numFmtId="0" fontId="32" fillId="0" borderId="0" xfId="0" applyFont="1" applyBorder="1" applyAlignment="1">
      <alignment wrapText="1"/>
    </xf>
    <xf numFmtId="0" fontId="47" fillId="0" borderId="4" xfId="0" applyFont="1" applyBorder="1" applyAlignment="1">
      <alignment wrapText="1"/>
    </xf>
    <xf numFmtId="0" fontId="0" fillId="0" borderId="4" xfId="0" applyBorder="1"/>
    <xf numFmtId="3" fontId="32" fillId="0" borderId="4" xfId="0" applyNumberFormat="1" applyFont="1" applyBorder="1"/>
    <xf numFmtId="3" fontId="32" fillId="6" borderId="4" xfId="0" applyNumberFormat="1" applyFont="1" applyFill="1" applyBorder="1"/>
    <xf numFmtId="3" fontId="32" fillId="4" borderId="4" xfId="0" applyNumberFormat="1" applyFont="1" applyFill="1" applyBorder="1"/>
    <xf numFmtId="3" fontId="1" fillId="4" borderId="4" xfId="0" applyNumberFormat="1" applyFont="1" applyFill="1" applyBorder="1"/>
    <xf numFmtId="3" fontId="10" fillId="0" borderId="4" xfId="0" applyNumberFormat="1" applyFont="1" applyBorder="1"/>
    <xf numFmtId="3" fontId="1" fillId="6" borderId="4" xfId="0" applyNumberFormat="1" applyFont="1" applyFill="1" applyBorder="1"/>
    <xf numFmtId="3" fontId="10" fillId="6" borderId="4" xfId="0" applyNumberFormat="1" applyFont="1" applyFill="1" applyBorder="1"/>
    <xf numFmtId="3" fontId="0" fillId="0" borderId="4" xfId="0" applyNumberFormat="1" applyBorder="1"/>
    <xf numFmtId="3" fontId="32" fillId="0" borderId="47" xfId="0" applyNumberFormat="1" applyFont="1" applyBorder="1"/>
    <xf numFmtId="0" fontId="14" fillId="4" borderId="0" xfId="0" applyFont="1" applyFill="1" applyBorder="1"/>
    <xf numFmtId="0" fontId="58" fillId="4" borderId="0" xfId="0" applyFont="1" applyFill="1" applyBorder="1"/>
    <xf numFmtId="165" fontId="24" fillId="0" borderId="6" xfId="0" applyNumberFormat="1" applyFont="1" applyFill="1" applyBorder="1" applyAlignment="1" applyProtection="1">
      <alignment horizontal="centerContinuous" vertical="center" wrapText="1"/>
    </xf>
    <xf numFmtId="165" fontId="0" fillId="0" borderId="8" xfId="0" applyNumberFormat="1" applyFill="1" applyBorder="1" applyAlignment="1" applyProtection="1">
      <alignment vertical="center" wrapText="1"/>
    </xf>
    <xf numFmtId="3" fontId="35" fillId="0" borderId="17" xfId="0" applyNumberFormat="1" applyFont="1" applyFill="1" applyBorder="1" applyAlignment="1" applyProtection="1">
      <alignment vertical="center" wrapText="1"/>
    </xf>
    <xf numFmtId="3" fontId="35" fillId="0" borderId="15" xfId="0" applyNumberFormat="1" applyFont="1" applyFill="1" applyBorder="1" applyAlignment="1" applyProtection="1">
      <alignment vertical="center" wrapText="1"/>
    </xf>
    <xf numFmtId="3" fontId="35" fillId="0" borderId="14" xfId="0" applyNumberFormat="1" applyFont="1" applyFill="1" applyBorder="1" applyAlignment="1" applyProtection="1">
      <alignment vertical="center" wrapText="1"/>
    </xf>
    <xf numFmtId="3" fontId="35" fillId="0" borderId="8" xfId="0" applyNumberFormat="1" applyFont="1" applyFill="1" applyBorder="1" applyAlignment="1" applyProtection="1">
      <alignment vertical="center" wrapText="1"/>
    </xf>
    <xf numFmtId="3" fontId="34" fillId="0" borderId="8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3" fontId="20" fillId="0" borderId="0" xfId="3" applyNumberFormat="1" applyFill="1" applyAlignment="1" applyProtection="1">
      <alignment vertical="center"/>
      <protection locked="0"/>
    </xf>
    <xf numFmtId="49" fontId="53" fillId="0" borderId="32" xfId="0" applyNumberFormat="1" applyFont="1" applyFill="1" applyBorder="1" applyAlignment="1" applyProtection="1">
      <alignment horizontal="right" vertical="center" wrapText="1"/>
    </xf>
    <xf numFmtId="49" fontId="15" fillId="0" borderId="1" xfId="1" applyNumberFormat="1" applyFont="1" applyBorder="1" applyAlignment="1">
      <alignment horizontal="right" vertical="center"/>
    </xf>
    <xf numFmtId="0" fontId="47" fillId="0" borderId="1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46" xfId="0" applyFont="1" applyBorder="1" applyAlignment="1">
      <alignment vertical="center" wrapText="1"/>
    </xf>
    <xf numFmtId="3" fontId="49" fillId="0" borderId="1" xfId="0" applyNumberFormat="1" applyFont="1" applyFill="1" applyBorder="1" applyAlignment="1" applyProtection="1">
      <alignment horizontal="center" textRotation="180" wrapText="1"/>
    </xf>
    <xf numFmtId="3" fontId="49" fillId="0" borderId="33" xfId="0" applyNumberFormat="1" applyFont="1" applyFill="1" applyBorder="1" applyAlignment="1" applyProtection="1">
      <alignment horizontal="center" textRotation="180" wrapText="1"/>
    </xf>
    <xf numFmtId="3" fontId="49" fillId="0" borderId="4" xfId="0" applyNumberFormat="1" applyFont="1" applyFill="1" applyBorder="1" applyAlignment="1" applyProtection="1">
      <alignment horizontal="center" textRotation="180" wrapText="1"/>
    </xf>
    <xf numFmtId="165" fontId="26" fillId="0" borderId="34" xfId="0" applyNumberFormat="1" applyFont="1" applyFill="1" applyBorder="1" applyAlignment="1" applyProtection="1">
      <alignment horizontal="center" vertical="center" wrapText="1"/>
    </xf>
    <xf numFmtId="165" fontId="26" fillId="0" borderId="35" xfId="0" applyNumberFormat="1" applyFont="1" applyFill="1" applyBorder="1" applyAlignment="1" applyProtection="1">
      <alignment horizontal="center" vertical="center" wrapText="1"/>
    </xf>
    <xf numFmtId="165" fontId="54" fillId="0" borderId="6" xfId="0" applyNumberFormat="1" applyFont="1" applyFill="1" applyBorder="1" applyAlignment="1" applyProtection="1">
      <alignment horizontal="center" vertical="center" wrapText="1"/>
    </xf>
    <xf numFmtId="165" fontId="54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 applyProtection="1">
      <alignment horizontal="center" vertical="center" wrapText="1"/>
    </xf>
    <xf numFmtId="165" fontId="55" fillId="0" borderId="0" xfId="0" applyNumberFormat="1" applyFont="1" applyFill="1" applyAlignment="1" applyProtection="1">
      <alignment horizontal="center" textRotation="180" wrapText="1"/>
    </xf>
    <xf numFmtId="165" fontId="26" fillId="0" borderId="43" xfId="0" applyNumberFormat="1" applyFont="1" applyFill="1" applyBorder="1" applyAlignment="1" applyProtection="1">
      <alignment horizontal="center" vertical="center" wrapText="1"/>
    </xf>
    <xf numFmtId="165" fontId="26" fillId="0" borderId="4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9" fillId="0" borderId="0" xfId="3" applyFont="1" applyFill="1" applyAlignment="1" applyProtection="1">
      <alignment horizontal="center" wrapText="1"/>
    </xf>
    <xf numFmtId="0" fontId="19" fillId="0" borderId="0" xfId="3" applyFont="1" applyFill="1" applyAlignment="1" applyProtection="1">
      <alignment horizontal="center"/>
    </xf>
    <xf numFmtId="0" fontId="28" fillId="0" borderId="25" xfId="3" applyFont="1" applyFill="1" applyBorder="1" applyAlignment="1" applyProtection="1">
      <alignment horizontal="left" vertical="center" indent="1"/>
    </xf>
    <xf numFmtId="0" fontId="28" fillId="0" borderId="8" xfId="3" applyFont="1" applyFill="1" applyBorder="1" applyAlignment="1" applyProtection="1">
      <alignment horizontal="left" vertical="center" indent="1"/>
    </xf>
    <xf numFmtId="0" fontId="28" fillId="0" borderId="9" xfId="3" applyFont="1" applyFill="1" applyBorder="1" applyAlignment="1" applyProtection="1">
      <alignment horizontal="left" vertical="center" indent="1"/>
    </xf>
    <xf numFmtId="3" fontId="1" fillId="0" borderId="0" xfId="5" applyNumberFormat="1" applyFont="1" applyAlignment="1">
      <alignment horizontal="left"/>
    </xf>
    <xf numFmtId="0" fontId="2" fillId="0" borderId="0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right" vertical="center"/>
    </xf>
    <xf numFmtId="0" fontId="1" fillId="0" borderId="1" xfId="6" applyFont="1" applyFill="1" applyBorder="1" applyAlignment="1">
      <alignment horizontal="center" vertical="center" textRotation="90"/>
    </xf>
    <xf numFmtId="0" fontId="2" fillId="0" borderId="1" xfId="6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51" fillId="0" borderId="29" xfId="0" applyNumberFormat="1" applyFont="1" applyFill="1" applyBorder="1" applyAlignment="1" applyProtection="1">
      <alignment horizontal="left" vertical="center" wrapText="1" indent="1"/>
    </xf>
    <xf numFmtId="165" fontId="5" fillId="0" borderId="29" xfId="0" applyNumberFormat="1" applyFont="1" applyFill="1" applyBorder="1" applyAlignment="1" applyProtection="1">
      <alignment horizontal="left" vertical="center" wrapText="1" indent="1"/>
    </xf>
    <xf numFmtId="165" fontId="24" fillId="0" borderId="30" xfId="0" applyNumberFormat="1" applyFont="1" applyFill="1" applyBorder="1" applyAlignment="1" applyProtection="1">
      <alignment horizontal="centerContinuous" vertical="center" wrapText="1"/>
    </xf>
  </cellXfs>
  <cellStyles count="8">
    <cellStyle name="Ezres" xfId="1" builtinId="3"/>
    <cellStyle name="Normál" xfId="0" builtinId="0"/>
    <cellStyle name="Normál_2007.évi konc. összefoglaló bevétel" xfId="5"/>
    <cellStyle name="Normál_2008.évi költségvetési javaslat" xfId="6"/>
    <cellStyle name="Normál_irodai végleges intézményekkel" xfId="7"/>
    <cellStyle name="Normál_Munka1" xfId="2"/>
    <cellStyle name="Normál_SEGEDLETEK" xfId="3"/>
    <cellStyle name="Normál_Városfejlesztési Iroda - 2008. kv. tervezé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Normal="100" workbookViewId="0"/>
  </sheetViews>
  <sheetFormatPr defaultRowHeight="15"/>
  <cols>
    <col min="1" max="1" width="2.85546875" customWidth="1"/>
    <col min="2" max="2" width="32.140625" customWidth="1"/>
    <col min="3" max="3" width="10.7109375" customWidth="1"/>
    <col min="4" max="4" width="12.7109375" customWidth="1"/>
    <col min="5" max="5" width="13.140625" customWidth="1"/>
    <col min="6" max="6" width="13.5703125" customWidth="1"/>
    <col min="7" max="7" width="12.7109375" customWidth="1"/>
    <col min="8" max="9" width="10.7109375" customWidth="1"/>
    <col min="257" max="257" width="3.7109375" customWidth="1"/>
    <col min="258" max="258" width="40.7109375" customWidth="1"/>
    <col min="259" max="259" width="10.85546875" customWidth="1"/>
    <col min="260" max="260" width="10.7109375" customWidth="1"/>
    <col min="261" max="261" width="9.85546875" customWidth="1"/>
    <col min="262" max="265" width="10.7109375" customWidth="1"/>
    <col min="513" max="513" width="3.7109375" customWidth="1"/>
    <col min="514" max="514" width="40.7109375" customWidth="1"/>
    <col min="515" max="515" width="10.85546875" customWidth="1"/>
    <col min="516" max="516" width="10.7109375" customWidth="1"/>
    <col min="517" max="517" width="9.85546875" customWidth="1"/>
    <col min="518" max="521" width="10.7109375" customWidth="1"/>
    <col min="769" max="769" width="3.7109375" customWidth="1"/>
    <col min="770" max="770" width="40.7109375" customWidth="1"/>
    <col min="771" max="771" width="10.85546875" customWidth="1"/>
    <col min="772" max="772" width="10.7109375" customWidth="1"/>
    <col min="773" max="773" width="9.85546875" customWidth="1"/>
    <col min="774" max="777" width="10.7109375" customWidth="1"/>
    <col min="1025" max="1025" width="3.7109375" customWidth="1"/>
    <col min="1026" max="1026" width="40.7109375" customWidth="1"/>
    <col min="1027" max="1027" width="10.85546875" customWidth="1"/>
    <col min="1028" max="1028" width="10.7109375" customWidth="1"/>
    <col min="1029" max="1029" width="9.85546875" customWidth="1"/>
    <col min="1030" max="1033" width="10.7109375" customWidth="1"/>
    <col min="1281" max="1281" width="3.7109375" customWidth="1"/>
    <col min="1282" max="1282" width="40.7109375" customWidth="1"/>
    <col min="1283" max="1283" width="10.85546875" customWidth="1"/>
    <col min="1284" max="1284" width="10.7109375" customWidth="1"/>
    <col min="1285" max="1285" width="9.85546875" customWidth="1"/>
    <col min="1286" max="1289" width="10.7109375" customWidth="1"/>
    <col min="1537" max="1537" width="3.7109375" customWidth="1"/>
    <col min="1538" max="1538" width="40.7109375" customWidth="1"/>
    <col min="1539" max="1539" width="10.85546875" customWidth="1"/>
    <col min="1540" max="1540" width="10.7109375" customWidth="1"/>
    <col min="1541" max="1541" width="9.85546875" customWidth="1"/>
    <col min="1542" max="1545" width="10.7109375" customWidth="1"/>
    <col min="1793" max="1793" width="3.7109375" customWidth="1"/>
    <col min="1794" max="1794" width="40.7109375" customWidth="1"/>
    <col min="1795" max="1795" width="10.85546875" customWidth="1"/>
    <col min="1796" max="1796" width="10.7109375" customWidth="1"/>
    <col min="1797" max="1797" width="9.85546875" customWidth="1"/>
    <col min="1798" max="1801" width="10.7109375" customWidth="1"/>
    <col min="2049" max="2049" width="3.7109375" customWidth="1"/>
    <col min="2050" max="2050" width="40.7109375" customWidth="1"/>
    <col min="2051" max="2051" width="10.85546875" customWidth="1"/>
    <col min="2052" max="2052" width="10.7109375" customWidth="1"/>
    <col min="2053" max="2053" width="9.85546875" customWidth="1"/>
    <col min="2054" max="2057" width="10.7109375" customWidth="1"/>
    <col min="2305" max="2305" width="3.7109375" customWidth="1"/>
    <col min="2306" max="2306" width="40.7109375" customWidth="1"/>
    <col min="2307" max="2307" width="10.85546875" customWidth="1"/>
    <col min="2308" max="2308" width="10.7109375" customWidth="1"/>
    <col min="2309" max="2309" width="9.85546875" customWidth="1"/>
    <col min="2310" max="2313" width="10.7109375" customWidth="1"/>
    <col min="2561" max="2561" width="3.7109375" customWidth="1"/>
    <col min="2562" max="2562" width="40.7109375" customWidth="1"/>
    <col min="2563" max="2563" width="10.85546875" customWidth="1"/>
    <col min="2564" max="2564" width="10.7109375" customWidth="1"/>
    <col min="2565" max="2565" width="9.85546875" customWidth="1"/>
    <col min="2566" max="2569" width="10.7109375" customWidth="1"/>
    <col min="2817" max="2817" width="3.7109375" customWidth="1"/>
    <col min="2818" max="2818" width="40.7109375" customWidth="1"/>
    <col min="2819" max="2819" width="10.85546875" customWidth="1"/>
    <col min="2820" max="2820" width="10.7109375" customWidth="1"/>
    <col min="2821" max="2821" width="9.85546875" customWidth="1"/>
    <col min="2822" max="2825" width="10.7109375" customWidth="1"/>
    <col min="3073" max="3073" width="3.7109375" customWidth="1"/>
    <col min="3074" max="3074" width="40.7109375" customWidth="1"/>
    <col min="3075" max="3075" width="10.85546875" customWidth="1"/>
    <col min="3076" max="3076" width="10.7109375" customWidth="1"/>
    <col min="3077" max="3077" width="9.85546875" customWidth="1"/>
    <col min="3078" max="3081" width="10.7109375" customWidth="1"/>
    <col min="3329" max="3329" width="3.7109375" customWidth="1"/>
    <col min="3330" max="3330" width="40.7109375" customWidth="1"/>
    <col min="3331" max="3331" width="10.85546875" customWidth="1"/>
    <col min="3332" max="3332" width="10.7109375" customWidth="1"/>
    <col min="3333" max="3333" width="9.85546875" customWidth="1"/>
    <col min="3334" max="3337" width="10.7109375" customWidth="1"/>
    <col min="3585" max="3585" width="3.7109375" customWidth="1"/>
    <col min="3586" max="3586" width="40.7109375" customWidth="1"/>
    <col min="3587" max="3587" width="10.85546875" customWidth="1"/>
    <col min="3588" max="3588" width="10.7109375" customWidth="1"/>
    <col min="3589" max="3589" width="9.85546875" customWidth="1"/>
    <col min="3590" max="3593" width="10.7109375" customWidth="1"/>
    <col min="3841" max="3841" width="3.7109375" customWidth="1"/>
    <col min="3842" max="3842" width="40.7109375" customWidth="1"/>
    <col min="3843" max="3843" width="10.85546875" customWidth="1"/>
    <col min="3844" max="3844" width="10.7109375" customWidth="1"/>
    <col min="3845" max="3845" width="9.85546875" customWidth="1"/>
    <col min="3846" max="3849" width="10.7109375" customWidth="1"/>
    <col min="4097" max="4097" width="3.7109375" customWidth="1"/>
    <col min="4098" max="4098" width="40.7109375" customWidth="1"/>
    <col min="4099" max="4099" width="10.85546875" customWidth="1"/>
    <col min="4100" max="4100" width="10.7109375" customWidth="1"/>
    <col min="4101" max="4101" width="9.85546875" customWidth="1"/>
    <col min="4102" max="4105" width="10.7109375" customWidth="1"/>
    <col min="4353" max="4353" width="3.7109375" customWidth="1"/>
    <col min="4354" max="4354" width="40.7109375" customWidth="1"/>
    <col min="4355" max="4355" width="10.85546875" customWidth="1"/>
    <col min="4356" max="4356" width="10.7109375" customWidth="1"/>
    <col min="4357" max="4357" width="9.85546875" customWidth="1"/>
    <col min="4358" max="4361" width="10.7109375" customWidth="1"/>
    <col min="4609" max="4609" width="3.7109375" customWidth="1"/>
    <col min="4610" max="4610" width="40.7109375" customWidth="1"/>
    <col min="4611" max="4611" width="10.85546875" customWidth="1"/>
    <col min="4612" max="4612" width="10.7109375" customWidth="1"/>
    <col min="4613" max="4613" width="9.85546875" customWidth="1"/>
    <col min="4614" max="4617" width="10.7109375" customWidth="1"/>
    <col min="4865" max="4865" width="3.7109375" customWidth="1"/>
    <col min="4866" max="4866" width="40.7109375" customWidth="1"/>
    <col min="4867" max="4867" width="10.85546875" customWidth="1"/>
    <col min="4868" max="4868" width="10.7109375" customWidth="1"/>
    <col min="4869" max="4869" width="9.85546875" customWidth="1"/>
    <col min="4870" max="4873" width="10.7109375" customWidth="1"/>
    <col min="5121" max="5121" width="3.7109375" customWidth="1"/>
    <col min="5122" max="5122" width="40.7109375" customWidth="1"/>
    <col min="5123" max="5123" width="10.85546875" customWidth="1"/>
    <col min="5124" max="5124" width="10.7109375" customWidth="1"/>
    <col min="5125" max="5125" width="9.85546875" customWidth="1"/>
    <col min="5126" max="5129" width="10.7109375" customWidth="1"/>
    <col min="5377" max="5377" width="3.7109375" customWidth="1"/>
    <col min="5378" max="5378" width="40.7109375" customWidth="1"/>
    <col min="5379" max="5379" width="10.85546875" customWidth="1"/>
    <col min="5380" max="5380" width="10.7109375" customWidth="1"/>
    <col min="5381" max="5381" width="9.85546875" customWidth="1"/>
    <col min="5382" max="5385" width="10.7109375" customWidth="1"/>
    <col min="5633" max="5633" width="3.7109375" customWidth="1"/>
    <col min="5634" max="5634" width="40.7109375" customWidth="1"/>
    <col min="5635" max="5635" width="10.85546875" customWidth="1"/>
    <col min="5636" max="5636" width="10.7109375" customWidth="1"/>
    <col min="5637" max="5637" width="9.85546875" customWidth="1"/>
    <col min="5638" max="5641" width="10.7109375" customWidth="1"/>
    <col min="5889" max="5889" width="3.7109375" customWidth="1"/>
    <col min="5890" max="5890" width="40.7109375" customWidth="1"/>
    <col min="5891" max="5891" width="10.85546875" customWidth="1"/>
    <col min="5892" max="5892" width="10.7109375" customWidth="1"/>
    <col min="5893" max="5893" width="9.85546875" customWidth="1"/>
    <col min="5894" max="5897" width="10.7109375" customWidth="1"/>
    <col min="6145" max="6145" width="3.7109375" customWidth="1"/>
    <col min="6146" max="6146" width="40.7109375" customWidth="1"/>
    <col min="6147" max="6147" width="10.85546875" customWidth="1"/>
    <col min="6148" max="6148" width="10.7109375" customWidth="1"/>
    <col min="6149" max="6149" width="9.85546875" customWidth="1"/>
    <col min="6150" max="6153" width="10.7109375" customWidth="1"/>
    <col min="6401" max="6401" width="3.7109375" customWidth="1"/>
    <col min="6402" max="6402" width="40.7109375" customWidth="1"/>
    <col min="6403" max="6403" width="10.85546875" customWidth="1"/>
    <col min="6404" max="6404" width="10.7109375" customWidth="1"/>
    <col min="6405" max="6405" width="9.85546875" customWidth="1"/>
    <col min="6406" max="6409" width="10.7109375" customWidth="1"/>
    <col min="6657" max="6657" width="3.7109375" customWidth="1"/>
    <col min="6658" max="6658" width="40.7109375" customWidth="1"/>
    <col min="6659" max="6659" width="10.85546875" customWidth="1"/>
    <col min="6660" max="6660" width="10.7109375" customWidth="1"/>
    <col min="6661" max="6661" width="9.85546875" customWidth="1"/>
    <col min="6662" max="6665" width="10.7109375" customWidth="1"/>
    <col min="6913" max="6913" width="3.7109375" customWidth="1"/>
    <col min="6914" max="6914" width="40.7109375" customWidth="1"/>
    <col min="6915" max="6915" width="10.85546875" customWidth="1"/>
    <col min="6916" max="6916" width="10.7109375" customWidth="1"/>
    <col min="6917" max="6917" width="9.85546875" customWidth="1"/>
    <col min="6918" max="6921" width="10.7109375" customWidth="1"/>
    <col min="7169" max="7169" width="3.7109375" customWidth="1"/>
    <col min="7170" max="7170" width="40.7109375" customWidth="1"/>
    <col min="7171" max="7171" width="10.85546875" customWidth="1"/>
    <col min="7172" max="7172" width="10.7109375" customWidth="1"/>
    <col min="7173" max="7173" width="9.85546875" customWidth="1"/>
    <col min="7174" max="7177" width="10.7109375" customWidth="1"/>
    <col min="7425" max="7425" width="3.7109375" customWidth="1"/>
    <col min="7426" max="7426" width="40.7109375" customWidth="1"/>
    <col min="7427" max="7427" width="10.85546875" customWidth="1"/>
    <col min="7428" max="7428" width="10.7109375" customWidth="1"/>
    <col min="7429" max="7429" width="9.85546875" customWidth="1"/>
    <col min="7430" max="7433" width="10.7109375" customWidth="1"/>
    <col min="7681" max="7681" width="3.7109375" customWidth="1"/>
    <col min="7682" max="7682" width="40.7109375" customWidth="1"/>
    <col min="7683" max="7683" width="10.85546875" customWidth="1"/>
    <col min="7684" max="7684" width="10.7109375" customWidth="1"/>
    <col min="7685" max="7685" width="9.85546875" customWidth="1"/>
    <col min="7686" max="7689" width="10.7109375" customWidth="1"/>
    <col min="7937" max="7937" width="3.7109375" customWidth="1"/>
    <col min="7938" max="7938" width="40.7109375" customWidth="1"/>
    <col min="7939" max="7939" width="10.85546875" customWidth="1"/>
    <col min="7940" max="7940" width="10.7109375" customWidth="1"/>
    <col min="7941" max="7941" width="9.85546875" customWidth="1"/>
    <col min="7942" max="7945" width="10.7109375" customWidth="1"/>
    <col min="8193" max="8193" width="3.7109375" customWidth="1"/>
    <col min="8194" max="8194" width="40.7109375" customWidth="1"/>
    <col min="8195" max="8195" width="10.85546875" customWidth="1"/>
    <col min="8196" max="8196" width="10.7109375" customWidth="1"/>
    <col min="8197" max="8197" width="9.85546875" customWidth="1"/>
    <col min="8198" max="8201" width="10.7109375" customWidth="1"/>
    <col min="8449" max="8449" width="3.7109375" customWidth="1"/>
    <col min="8450" max="8450" width="40.7109375" customWidth="1"/>
    <col min="8451" max="8451" width="10.85546875" customWidth="1"/>
    <col min="8452" max="8452" width="10.7109375" customWidth="1"/>
    <col min="8453" max="8453" width="9.85546875" customWidth="1"/>
    <col min="8454" max="8457" width="10.7109375" customWidth="1"/>
    <col min="8705" max="8705" width="3.7109375" customWidth="1"/>
    <col min="8706" max="8706" width="40.7109375" customWidth="1"/>
    <col min="8707" max="8707" width="10.85546875" customWidth="1"/>
    <col min="8708" max="8708" width="10.7109375" customWidth="1"/>
    <col min="8709" max="8709" width="9.85546875" customWidth="1"/>
    <col min="8710" max="8713" width="10.7109375" customWidth="1"/>
    <col min="8961" max="8961" width="3.7109375" customWidth="1"/>
    <col min="8962" max="8962" width="40.7109375" customWidth="1"/>
    <col min="8963" max="8963" width="10.85546875" customWidth="1"/>
    <col min="8964" max="8964" width="10.7109375" customWidth="1"/>
    <col min="8965" max="8965" width="9.85546875" customWidth="1"/>
    <col min="8966" max="8969" width="10.7109375" customWidth="1"/>
    <col min="9217" max="9217" width="3.7109375" customWidth="1"/>
    <col min="9218" max="9218" width="40.7109375" customWidth="1"/>
    <col min="9219" max="9219" width="10.85546875" customWidth="1"/>
    <col min="9220" max="9220" width="10.7109375" customWidth="1"/>
    <col min="9221" max="9221" width="9.85546875" customWidth="1"/>
    <col min="9222" max="9225" width="10.7109375" customWidth="1"/>
    <col min="9473" max="9473" width="3.7109375" customWidth="1"/>
    <col min="9474" max="9474" width="40.7109375" customWidth="1"/>
    <col min="9475" max="9475" width="10.85546875" customWidth="1"/>
    <col min="9476" max="9476" width="10.7109375" customWidth="1"/>
    <col min="9477" max="9477" width="9.85546875" customWidth="1"/>
    <col min="9478" max="9481" width="10.7109375" customWidth="1"/>
    <col min="9729" max="9729" width="3.7109375" customWidth="1"/>
    <col min="9730" max="9730" width="40.7109375" customWidth="1"/>
    <col min="9731" max="9731" width="10.85546875" customWidth="1"/>
    <col min="9732" max="9732" width="10.7109375" customWidth="1"/>
    <col min="9733" max="9733" width="9.85546875" customWidth="1"/>
    <col min="9734" max="9737" width="10.7109375" customWidth="1"/>
    <col min="9985" max="9985" width="3.7109375" customWidth="1"/>
    <col min="9986" max="9986" width="40.7109375" customWidth="1"/>
    <col min="9987" max="9987" width="10.85546875" customWidth="1"/>
    <col min="9988" max="9988" width="10.7109375" customWidth="1"/>
    <col min="9989" max="9989" width="9.85546875" customWidth="1"/>
    <col min="9990" max="9993" width="10.7109375" customWidth="1"/>
    <col min="10241" max="10241" width="3.7109375" customWidth="1"/>
    <col min="10242" max="10242" width="40.7109375" customWidth="1"/>
    <col min="10243" max="10243" width="10.85546875" customWidth="1"/>
    <col min="10244" max="10244" width="10.7109375" customWidth="1"/>
    <col min="10245" max="10245" width="9.85546875" customWidth="1"/>
    <col min="10246" max="10249" width="10.7109375" customWidth="1"/>
    <col min="10497" max="10497" width="3.7109375" customWidth="1"/>
    <col min="10498" max="10498" width="40.7109375" customWidth="1"/>
    <col min="10499" max="10499" width="10.85546875" customWidth="1"/>
    <col min="10500" max="10500" width="10.7109375" customWidth="1"/>
    <col min="10501" max="10501" width="9.85546875" customWidth="1"/>
    <col min="10502" max="10505" width="10.7109375" customWidth="1"/>
    <col min="10753" max="10753" width="3.7109375" customWidth="1"/>
    <col min="10754" max="10754" width="40.7109375" customWidth="1"/>
    <col min="10755" max="10755" width="10.85546875" customWidth="1"/>
    <col min="10756" max="10756" width="10.7109375" customWidth="1"/>
    <col min="10757" max="10757" width="9.85546875" customWidth="1"/>
    <col min="10758" max="10761" width="10.7109375" customWidth="1"/>
    <col min="11009" max="11009" width="3.7109375" customWidth="1"/>
    <col min="11010" max="11010" width="40.7109375" customWidth="1"/>
    <col min="11011" max="11011" width="10.85546875" customWidth="1"/>
    <col min="11012" max="11012" width="10.7109375" customWidth="1"/>
    <col min="11013" max="11013" width="9.85546875" customWidth="1"/>
    <col min="11014" max="11017" width="10.7109375" customWidth="1"/>
    <col min="11265" max="11265" width="3.7109375" customWidth="1"/>
    <col min="11266" max="11266" width="40.7109375" customWidth="1"/>
    <col min="11267" max="11267" width="10.85546875" customWidth="1"/>
    <col min="11268" max="11268" width="10.7109375" customWidth="1"/>
    <col min="11269" max="11269" width="9.85546875" customWidth="1"/>
    <col min="11270" max="11273" width="10.7109375" customWidth="1"/>
    <col min="11521" max="11521" width="3.7109375" customWidth="1"/>
    <col min="11522" max="11522" width="40.7109375" customWidth="1"/>
    <col min="11523" max="11523" width="10.85546875" customWidth="1"/>
    <col min="11524" max="11524" width="10.7109375" customWidth="1"/>
    <col min="11525" max="11525" width="9.85546875" customWidth="1"/>
    <col min="11526" max="11529" width="10.7109375" customWidth="1"/>
    <col min="11777" max="11777" width="3.7109375" customWidth="1"/>
    <col min="11778" max="11778" width="40.7109375" customWidth="1"/>
    <col min="11779" max="11779" width="10.85546875" customWidth="1"/>
    <col min="11780" max="11780" width="10.7109375" customWidth="1"/>
    <col min="11781" max="11781" width="9.85546875" customWidth="1"/>
    <col min="11782" max="11785" width="10.7109375" customWidth="1"/>
    <col min="12033" max="12033" width="3.7109375" customWidth="1"/>
    <col min="12034" max="12034" width="40.7109375" customWidth="1"/>
    <col min="12035" max="12035" width="10.85546875" customWidth="1"/>
    <col min="12036" max="12036" width="10.7109375" customWidth="1"/>
    <col min="12037" max="12037" width="9.85546875" customWidth="1"/>
    <col min="12038" max="12041" width="10.7109375" customWidth="1"/>
    <col min="12289" max="12289" width="3.7109375" customWidth="1"/>
    <col min="12290" max="12290" width="40.7109375" customWidth="1"/>
    <col min="12291" max="12291" width="10.85546875" customWidth="1"/>
    <col min="12292" max="12292" width="10.7109375" customWidth="1"/>
    <col min="12293" max="12293" width="9.85546875" customWidth="1"/>
    <col min="12294" max="12297" width="10.7109375" customWidth="1"/>
    <col min="12545" max="12545" width="3.7109375" customWidth="1"/>
    <col min="12546" max="12546" width="40.7109375" customWidth="1"/>
    <col min="12547" max="12547" width="10.85546875" customWidth="1"/>
    <col min="12548" max="12548" width="10.7109375" customWidth="1"/>
    <col min="12549" max="12549" width="9.85546875" customWidth="1"/>
    <col min="12550" max="12553" width="10.7109375" customWidth="1"/>
    <col min="12801" max="12801" width="3.7109375" customWidth="1"/>
    <col min="12802" max="12802" width="40.7109375" customWidth="1"/>
    <col min="12803" max="12803" width="10.85546875" customWidth="1"/>
    <col min="12804" max="12804" width="10.7109375" customWidth="1"/>
    <col min="12805" max="12805" width="9.85546875" customWidth="1"/>
    <col min="12806" max="12809" width="10.7109375" customWidth="1"/>
    <col min="13057" max="13057" width="3.7109375" customWidth="1"/>
    <col min="13058" max="13058" width="40.7109375" customWidth="1"/>
    <col min="13059" max="13059" width="10.85546875" customWidth="1"/>
    <col min="13060" max="13060" width="10.7109375" customWidth="1"/>
    <col min="13061" max="13061" width="9.85546875" customWidth="1"/>
    <col min="13062" max="13065" width="10.7109375" customWidth="1"/>
    <col min="13313" max="13313" width="3.7109375" customWidth="1"/>
    <col min="13314" max="13314" width="40.7109375" customWidth="1"/>
    <col min="13315" max="13315" width="10.85546875" customWidth="1"/>
    <col min="13316" max="13316" width="10.7109375" customWidth="1"/>
    <col min="13317" max="13317" width="9.85546875" customWidth="1"/>
    <col min="13318" max="13321" width="10.7109375" customWidth="1"/>
    <col min="13569" max="13569" width="3.7109375" customWidth="1"/>
    <col min="13570" max="13570" width="40.7109375" customWidth="1"/>
    <col min="13571" max="13571" width="10.85546875" customWidth="1"/>
    <col min="13572" max="13572" width="10.7109375" customWidth="1"/>
    <col min="13573" max="13573" width="9.85546875" customWidth="1"/>
    <col min="13574" max="13577" width="10.7109375" customWidth="1"/>
    <col min="13825" max="13825" width="3.7109375" customWidth="1"/>
    <col min="13826" max="13826" width="40.7109375" customWidth="1"/>
    <col min="13827" max="13827" width="10.85546875" customWidth="1"/>
    <col min="13828" max="13828" width="10.7109375" customWidth="1"/>
    <col min="13829" max="13829" width="9.85546875" customWidth="1"/>
    <col min="13830" max="13833" width="10.7109375" customWidth="1"/>
    <col min="14081" max="14081" width="3.7109375" customWidth="1"/>
    <col min="14082" max="14082" width="40.7109375" customWidth="1"/>
    <col min="14083" max="14083" width="10.85546875" customWidth="1"/>
    <col min="14084" max="14084" width="10.7109375" customWidth="1"/>
    <col min="14085" max="14085" width="9.85546875" customWidth="1"/>
    <col min="14086" max="14089" width="10.7109375" customWidth="1"/>
    <col min="14337" max="14337" width="3.7109375" customWidth="1"/>
    <col min="14338" max="14338" width="40.7109375" customWidth="1"/>
    <col min="14339" max="14339" width="10.85546875" customWidth="1"/>
    <col min="14340" max="14340" width="10.7109375" customWidth="1"/>
    <col min="14341" max="14341" width="9.85546875" customWidth="1"/>
    <col min="14342" max="14345" width="10.7109375" customWidth="1"/>
    <col min="14593" max="14593" width="3.7109375" customWidth="1"/>
    <col min="14594" max="14594" width="40.7109375" customWidth="1"/>
    <col min="14595" max="14595" width="10.85546875" customWidth="1"/>
    <col min="14596" max="14596" width="10.7109375" customWidth="1"/>
    <col min="14597" max="14597" width="9.85546875" customWidth="1"/>
    <col min="14598" max="14601" width="10.7109375" customWidth="1"/>
    <col min="14849" max="14849" width="3.7109375" customWidth="1"/>
    <col min="14850" max="14850" width="40.7109375" customWidth="1"/>
    <col min="14851" max="14851" width="10.85546875" customWidth="1"/>
    <col min="14852" max="14852" width="10.7109375" customWidth="1"/>
    <col min="14853" max="14853" width="9.85546875" customWidth="1"/>
    <col min="14854" max="14857" width="10.7109375" customWidth="1"/>
    <col min="15105" max="15105" width="3.7109375" customWidth="1"/>
    <col min="15106" max="15106" width="40.7109375" customWidth="1"/>
    <col min="15107" max="15107" width="10.85546875" customWidth="1"/>
    <col min="15108" max="15108" width="10.7109375" customWidth="1"/>
    <col min="15109" max="15109" width="9.85546875" customWidth="1"/>
    <col min="15110" max="15113" width="10.7109375" customWidth="1"/>
    <col min="15361" max="15361" width="3.7109375" customWidth="1"/>
    <col min="15362" max="15362" width="40.7109375" customWidth="1"/>
    <col min="15363" max="15363" width="10.85546875" customWidth="1"/>
    <col min="15364" max="15364" width="10.7109375" customWidth="1"/>
    <col min="15365" max="15365" width="9.85546875" customWidth="1"/>
    <col min="15366" max="15369" width="10.7109375" customWidth="1"/>
    <col min="15617" max="15617" width="3.7109375" customWidth="1"/>
    <col min="15618" max="15618" width="40.7109375" customWidth="1"/>
    <col min="15619" max="15619" width="10.85546875" customWidth="1"/>
    <col min="15620" max="15620" width="10.7109375" customWidth="1"/>
    <col min="15621" max="15621" width="9.85546875" customWidth="1"/>
    <col min="15622" max="15625" width="10.7109375" customWidth="1"/>
    <col min="15873" max="15873" width="3.7109375" customWidth="1"/>
    <col min="15874" max="15874" width="40.7109375" customWidth="1"/>
    <col min="15875" max="15875" width="10.85546875" customWidth="1"/>
    <col min="15876" max="15876" width="10.7109375" customWidth="1"/>
    <col min="15877" max="15877" width="9.85546875" customWidth="1"/>
    <col min="15878" max="15881" width="10.7109375" customWidth="1"/>
    <col min="16129" max="16129" width="3.7109375" customWidth="1"/>
    <col min="16130" max="16130" width="40.7109375" customWidth="1"/>
    <col min="16131" max="16131" width="10.85546875" customWidth="1"/>
    <col min="16132" max="16132" width="10.7109375" customWidth="1"/>
    <col min="16133" max="16133" width="9.85546875" customWidth="1"/>
    <col min="16134" max="16137" width="10.7109375" customWidth="1"/>
  </cols>
  <sheetData>
    <row r="1" spans="1:7">
      <c r="A1" s="1"/>
      <c r="B1" s="1"/>
      <c r="C1" s="2"/>
      <c r="D1" s="2"/>
      <c r="E1" s="2"/>
      <c r="F1" s="8"/>
      <c r="G1" s="8"/>
    </row>
    <row r="2" spans="1:7" ht="52.5">
      <c r="A2" s="1"/>
      <c r="B2" s="3"/>
      <c r="C2" s="428" t="s">
        <v>159</v>
      </c>
      <c r="D2" s="429" t="s">
        <v>279</v>
      </c>
      <c r="E2" s="429" t="s">
        <v>148</v>
      </c>
      <c r="F2" s="429" t="s">
        <v>321</v>
      </c>
      <c r="G2" s="429" t="s">
        <v>322</v>
      </c>
    </row>
    <row r="3" spans="1:7" ht="31.5">
      <c r="A3" s="1"/>
      <c r="B3" s="5" t="s">
        <v>44</v>
      </c>
      <c r="C3" s="4"/>
      <c r="D3" s="4"/>
      <c r="E3" s="8"/>
      <c r="F3" s="8"/>
      <c r="G3" s="8"/>
    </row>
    <row r="4" spans="1:7" ht="15.75">
      <c r="A4" s="1"/>
      <c r="B4" s="5" t="s">
        <v>0</v>
      </c>
      <c r="C4" s="4"/>
      <c r="D4" s="4"/>
      <c r="E4" s="77"/>
      <c r="F4" s="8"/>
      <c r="G4" s="8"/>
    </row>
    <row r="5" spans="1:7" ht="26.25">
      <c r="A5" s="1">
        <v>1</v>
      </c>
      <c r="B5" s="6" t="s">
        <v>254</v>
      </c>
      <c r="C5" s="79">
        <v>5670171</v>
      </c>
      <c r="D5" s="80">
        <v>6551080</v>
      </c>
      <c r="E5" s="80">
        <v>6655130</v>
      </c>
      <c r="F5" s="80">
        <v>6655130</v>
      </c>
      <c r="G5" s="80">
        <v>7655130</v>
      </c>
    </row>
    <row r="6" spans="1:7" ht="26.25">
      <c r="A6" s="1">
        <v>2</v>
      </c>
      <c r="B6" s="6" t="s">
        <v>60</v>
      </c>
      <c r="C6" s="79">
        <v>0</v>
      </c>
      <c r="D6" s="80">
        <v>0</v>
      </c>
      <c r="E6" s="80">
        <v>0</v>
      </c>
      <c r="F6" s="80">
        <v>0</v>
      </c>
      <c r="G6" s="80">
        <v>0</v>
      </c>
    </row>
    <row r="7" spans="1:7" ht="51.75">
      <c r="A7" s="1">
        <v>3</v>
      </c>
      <c r="B7" s="6" t="s">
        <v>61</v>
      </c>
      <c r="C7" s="79">
        <v>863475</v>
      </c>
      <c r="D7" s="80">
        <v>1247170</v>
      </c>
      <c r="E7" s="80">
        <v>1539000</v>
      </c>
      <c r="F7" s="80">
        <v>1539000</v>
      </c>
      <c r="G7" s="80">
        <v>1539000</v>
      </c>
    </row>
    <row r="8" spans="1:7" ht="26.25">
      <c r="A8" s="1">
        <v>4</v>
      </c>
      <c r="B8" s="6" t="s">
        <v>62</v>
      </c>
      <c r="C8" s="79">
        <v>1200000</v>
      </c>
      <c r="D8" s="80">
        <v>1200000</v>
      </c>
      <c r="E8" s="80">
        <v>1200000</v>
      </c>
      <c r="F8" s="80">
        <v>1200000</v>
      </c>
      <c r="G8" s="80">
        <v>1200000</v>
      </c>
    </row>
    <row r="9" spans="1:7" ht="26.25">
      <c r="A9" s="1">
        <v>5</v>
      </c>
      <c r="B9" s="6" t="s">
        <v>1</v>
      </c>
      <c r="C9" s="79">
        <v>69088</v>
      </c>
      <c r="D9" s="80">
        <v>61468</v>
      </c>
      <c r="E9" s="80">
        <v>0</v>
      </c>
      <c r="F9" s="330">
        <v>906166</v>
      </c>
      <c r="G9" s="330">
        <v>931054</v>
      </c>
    </row>
    <row r="10" spans="1:7">
      <c r="A10" s="1">
        <v>6</v>
      </c>
      <c r="B10" s="6" t="s">
        <v>2</v>
      </c>
      <c r="C10" s="81">
        <v>0</v>
      </c>
      <c r="D10" s="80">
        <v>0</v>
      </c>
      <c r="E10" s="80">
        <v>0</v>
      </c>
      <c r="F10" s="330">
        <v>0</v>
      </c>
      <c r="G10" s="330">
        <v>0</v>
      </c>
    </row>
    <row r="11" spans="1:7" ht="26.25">
      <c r="A11" s="1">
        <v>7</v>
      </c>
      <c r="B11" s="7" t="s">
        <v>3</v>
      </c>
      <c r="C11" s="81">
        <f>SUM(C5:C10)</f>
        <v>7802734</v>
      </c>
      <c r="D11" s="82">
        <f>SUM(D5:D10)</f>
        <v>9059718</v>
      </c>
      <c r="E11" s="82">
        <f>SUM(E5:E10)</f>
        <v>9394130</v>
      </c>
      <c r="F11" s="331">
        <f>SUM(F5:F10)</f>
        <v>10300296</v>
      </c>
      <c r="G11" s="331">
        <f>SUM(G5:G10)</f>
        <v>11325184</v>
      </c>
    </row>
    <row r="12" spans="1:7">
      <c r="A12" s="8">
        <v>8</v>
      </c>
      <c r="B12" s="38" t="s">
        <v>63</v>
      </c>
      <c r="C12" s="83"/>
      <c r="D12" s="80"/>
      <c r="E12" s="80"/>
      <c r="F12" s="330"/>
      <c r="G12" s="330"/>
    </row>
    <row r="13" spans="1:7">
      <c r="A13" s="1">
        <v>9</v>
      </c>
      <c r="B13" s="9" t="s">
        <v>45</v>
      </c>
      <c r="C13" s="84">
        <v>1086803</v>
      </c>
      <c r="D13" s="80">
        <v>1100246</v>
      </c>
      <c r="E13" s="80">
        <v>1071000</v>
      </c>
      <c r="F13" s="80">
        <v>1071000</v>
      </c>
      <c r="G13" s="80">
        <v>1071000</v>
      </c>
    </row>
    <row r="14" spans="1:7">
      <c r="A14" s="1">
        <v>10</v>
      </c>
      <c r="B14" s="9" t="s">
        <v>4</v>
      </c>
      <c r="C14" s="84">
        <v>583650</v>
      </c>
      <c r="D14" s="80">
        <v>647750</v>
      </c>
      <c r="E14" s="80">
        <v>860000</v>
      </c>
      <c r="F14" s="80">
        <v>860000</v>
      </c>
      <c r="G14" s="80">
        <v>860000</v>
      </c>
    </row>
    <row r="15" spans="1:7">
      <c r="A15" s="1">
        <v>11</v>
      </c>
      <c r="B15" s="9" t="s">
        <v>5</v>
      </c>
      <c r="C15" s="84">
        <v>4400564</v>
      </c>
      <c r="D15" s="80">
        <v>5443951</v>
      </c>
      <c r="E15" s="80">
        <v>4500000</v>
      </c>
      <c r="F15" s="80">
        <v>4500000</v>
      </c>
      <c r="G15" s="80">
        <v>4500000</v>
      </c>
    </row>
    <row r="16" spans="1:7">
      <c r="A16" s="1">
        <v>12</v>
      </c>
      <c r="B16" s="9" t="s">
        <v>6</v>
      </c>
      <c r="C16" s="84">
        <v>17387</v>
      </c>
      <c r="D16" s="80">
        <v>82365</v>
      </c>
      <c r="E16" s="80">
        <v>30000</v>
      </c>
      <c r="F16" s="80">
        <v>30000</v>
      </c>
      <c r="G16" s="80">
        <v>30000</v>
      </c>
    </row>
    <row r="17" spans="1:7" ht="27" customHeight="1">
      <c r="A17" s="1">
        <v>13</v>
      </c>
      <c r="B17" s="9" t="s">
        <v>7</v>
      </c>
      <c r="C17" s="84">
        <v>850106</v>
      </c>
      <c r="D17" s="80">
        <v>1018663</v>
      </c>
      <c r="E17" s="80">
        <v>1000000</v>
      </c>
      <c r="F17" s="80">
        <v>1000000</v>
      </c>
      <c r="G17" s="80">
        <v>1000000</v>
      </c>
    </row>
    <row r="18" spans="1:7" ht="15" customHeight="1">
      <c r="A18" s="1">
        <v>14</v>
      </c>
      <c r="B18" s="10" t="s">
        <v>8</v>
      </c>
      <c r="C18" s="85">
        <f>SUM(C13:C17)</f>
        <v>6938510</v>
      </c>
      <c r="D18" s="82">
        <f>SUM(D13:D17)</f>
        <v>8292975</v>
      </c>
      <c r="E18" s="82">
        <f>SUM(E13:E17)</f>
        <v>7461000</v>
      </c>
      <c r="F18" s="331">
        <f>SUM(F13:F17)</f>
        <v>7461000</v>
      </c>
      <c r="G18" s="331">
        <f>SUM(G13:G17)</f>
        <v>7461000</v>
      </c>
    </row>
    <row r="19" spans="1:7" ht="12.6" customHeight="1">
      <c r="A19" s="1">
        <v>15</v>
      </c>
      <c r="B19" s="9" t="s">
        <v>64</v>
      </c>
      <c r="C19" s="84"/>
      <c r="D19" s="80"/>
      <c r="E19" s="80"/>
      <c r="F19" s="330"/>
      <c r="G19" s="330"/>
    </row>
    <row r="20" spans="1:7" ht="15" hidden="1" customHeight="1">
      <c r="A20" s="1"/>
      <c r="B20" s="9"/>
      <c r="C20" s="84"/>
      <c r="D20" s="80"/>
      <c r="E20" s="80"/>
      <c r="F20" s="330"/>
      <c r="G20" s="330"/>
    </row>
    <row r="21" spans="1:7" ht="15" hidden="1" customHeight="1">
      <c r="A21" s="1"/>
      <c r="B21" s="9"/>
      <c r="C21" s="84"/>
      <c r="D21" s="80"/>
      <c r="E21" s="80"/>
      <c r="F21" s="330"/>
      <c r="G21" s="330"/>
    </row>
    <row r="22" spans="1:7" ht="15" hidden="1" customHeight="1">
      <c r="A22" s="1"/>
      <c r="B22" s="9"/>
      <c r="C22" s="84"/>
      <c r="D22" s="80"/>
      <c r="E22" s="80"/>
      <c r="F22" s="330"/>
      <c r="G22" s="330"/>
    </row>
    <row r="23" spans="1:7" ht="28.9" customHeight="1">
      <c r="A23" s="1">
        <v>16</v>
      </c>
      <c r="B23" s="9" t="s">
        <v>149</v>
      </c>
      <c r="C23" s="84">
        <v>172800</v>
      </c>
      <c r="D23" s="80">
        <v>165000</v>
      </c>
      <c r="E23" s="80">
        <v>150000</v>
      </c>
      <c r="F23" s="80">
        <v>150000</v>
      </c>
      <c r="G23" s="80">
        <v>150000</v>
      </c>
    </row>
    <row r="24" spans="1:7" ht="28.9" customHeight="1">
      <c r="A24" s="1">
        <v>17</v>
      </c>
      <c r="B24" s="11" t="s">
        <v>172</v>
      </c>
      <c r="C24" s="84">
        <v>503240</v>
      </c>
      <c r="D24" s="80">
        <v>497099</v>
      </c>
      <c r="E24" s="80">
        <v>260000</v>
      </c>
      <c r="F24" s="80">
        <v>260000</v>
      </c>
      <c r="G24" s="80">
        <v>260000</v>
      </c>
    </row>
    <row r="25" spans="1:7">
      <c r="A25" s="1">
        <v>18</v>
      </c>
      <c r="B25" s="11" t="s">
        <v>9</v>
      </c>
      <c r="C25" s="84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ht="25.5">
      <c r="A26" s="1">
        <v>19</v>
      </c>
      <c r="B26" s="11" t="s">
        <v>10</v>
      </c>
      <c r="C26" s="84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25.5">
      <c r="A27" s="1">
        <v>20</v>
      </c>
      <c r="B27" s="11" t="s">
        <v>11</v>
      </c>
      <c r="C27" s="84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>
      <c r="A28" s="1">
        <v>21</v>
      </c>
      <c r="B28" s="11" t="s">
        <v>12</v>
      </c>
      <c r="C28" s="84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>
      <c r="A29" s="1">
        <v>22</v>
      </c>
      <c r="B29" s="11" t="s">
        <v>13</v>
      </c>
      <c r="C29" s="84">
        <v>39815</v>
      </c>
      <c r="D29" s="80">
        <v>33710</v>
      </c>
      <c r="E29" s="80">
        <v>15000</v>
      </c>
      <c r="F29" s="80">
        <v>15000</v>
      </c>
      <c r="G29" s="80">
        <v>15000</v>
      </c>
    </row>
    <row r="30" spans="1:7" ht="25.5">
      <c r="A30" s="1">
        <v>23</v>
      </c>
      <c r="B30" s="11" t="s">
        <v>46</v>
      </c>
      <c r="C30" s="84">
        <v>164592</v>
      </c>
      <c r="D30" s="80">
        <v>431200</v>
      </c>
      <c r="E30" s="80">
        <v>230000</v>
      </c>
      <c r="F30" s="80">
        <v>230000</v>
      </c>
      <c r="G30" s="80">
        <v>230000</v>
      </c>
    </row>
    <row r="31" spans="1:7" ht="29.45" customHeight="1">
      <c r="A31" s="1">
        <v>24</v>
      </c>
      <c r="B31" s="12" t="s">
        <v>14</v>
      </c>
      <c r="C31" s="85">
        <f>SUM(C23:C30)</f>
        <v>880447</v>
      </c>
      <c r="D31" s="82">
        <f>SUM(D23:D30)</f>
        <v>1127009</v>
      </c>
      <c r="E31" s="82">
        <f>SUM(E23:E30)</f>
        <v>655000</v>
      </c>
      <c r="F31" s="331">
        <f>SUM(F23:F30)</f>
        <v>655000</v>
      </c>
      <c r="G31" s="331">
        <f>SUM(G23:G30)</f>
        <v>655000</v>
      </c>
    </row>
    <row r="32" spans="1:7" ht="20.100000000000001" customHeight="1">
      <c r="A32" s="1">
        <v>25</v>
      </c>
      <c r="B32" s="12" t="s">
        <v>65</v>
      </c>
      <c r="C32" s="85"/>
      <c r="D32" s="80"/>
      <c r="E32" s="80"/>
      <c r="F32" s="330"/>
      <c r="G32" s="330"/>
    </row>
    <row r="33" spans="1:7" ht="30" customHeight="1">
      <c r="A33" s="1">
        <v>26</v>
      </c>
      <c r="B33" s="9" t="s">
        <v>15</v>
      </c>
      <c r="C33" s="84"/>
      <c r="D33" s="80"/>
      <c r="E33" s="80"/>
      <c r="F33" s="330"/>
      <c r="G33" s="330"/>
    </row>
    <row r="34" spans="1:7" ht="27" customHeight="1">
      <c r="A34" s="1">
        <v>27</v>
      </c>
      <c r="B34" s="9" t="s">
        <v>76</v>
      </c>
      <c r="C34" s="86">
        <v>483144</v>
      </c>
      <c r="D34" s="80">
        <v>1046096</v>
      </c>
      <c r="E34" s="80">
        <v>180000</v>
      </c>
      <c r="F34" s="330">
        <v>180996</v>
      </c>
      <c r="G34" s="330">
        <v>180996</v>
      </c>
    </row>
    <row r="35" spans="1:7" ht="38.25">
      <c r="A35" s="1">
        <v>28</v>
      </c>
      <c r="B35" s="9" t="s">
        <v>47</v>
      </c>
      <c r="C35" s="86">
        <v>1986640</v>
      </c>
      <c r="D35" s="80">
        <v>1989410</v>
      </c>
      <c r="E35" s="80">
        <v>0</v>
      </c>
      <c r="F35" s="330">
        <v>0</v>
      </c>
      <c r="G35" s="330">
        <v>0</v>
      </c>
    </row>
    <row r="36" spans="1:7" ht="25.5">
      <c r="A36" s="1">
        <v>29</v>
      </c>
      <c r="B36" s="9" t="s">
        <v>139</v>
      </c>
      <c r="C36" s="86">
        <v>0</v>
      </c>
      <c r="D36" s="80">
        <v>346000</v>
      </c>
      <c r="E36" s="80">
        <v>0</v>
      </c>
      <c r="F36" s="330">
        <v>131233</v>
      </c>
      <c r="G36" s="330">
        <v>131233</v>
      </c>
    </row>
    <row r="37" spans="1:7" ht="25.5">
      <c r="A37" s="1">
        <v>30</v>
      </c>
      <c r="B37" s="9" t="s">
        <v>16</v>
      </c>
      <c r="C37" s="86">
        <v>0</v>
      </c>
      <c r="D37" s="80">
        <v>0</v>
      </c>
      <c r="E37" s="80">
        <v>0</v>
      </c>
      <c r="F37" s="330">
        <v>0</v>
      </c>
      <c r="G37" s="330">
        <v>0</v>
      </c>
    </row>
    <row r="38" spans="1:7">
      <c r="A38" s="1">
        <v>31</v>
      </c>
      <c r="B38" s="10" t="s">
        <v>17</v>
      </c>
      <c r="C38" s="87">
        <f>SUM(C34:C37)</f>
        <v>2469784</v>
      </c>
      <c r="D38" s="82">
        <f>SUM(D33:D37)</f>
        <v>3381506</v>
      </c>
      <c r="E38" s="82">
        <f>SUM(E34:E37)</f>
        <v>180000</v>
      </c>
      <c r="F38" s="331">
        <f>SUM(F34:F37)</f>
        <v>312229</v>
      </c>
      <c r="G38" s="331">
        <f>SUM(G34:G37)</f>
        <v>312229</v>
      </c>
    </row>
    <row r="39" spans="1:7" ht="25.5">
      <c r="A39" s="13">
        <v>32</v>
      </c>
      <c r="B39" s="14" t="s">
        <v>82</v>
      </c>
      <c r="C39" s="88">
        <v>18091475</v>
      </c>
      <c r="D39" s="89">
        <v>21861208</v>
      </c>
      <c r="E39" s="89">
        <v>17690130</v>
      </c>
      <c r="F39" s="333">
        <f>SUM(F11,F18,F31,F38)</f>
        <v>18728525</v>
      </c>
      <c r="G39" s="333">
        <f>SUM(G11,G18,G31,G38)</f>
        <v>19753413</v>
      </c>
    </row>
    <row r="40" spans="1:7" ht="21">
      <c r="A40" s="1">
        <v>33</v>
      </c>
      <c r="B40" s="15" t="s">
        <v>66</v>
      </c>
      <c r="C40" s="87"/>
      <c r="D40" s="90"/>
      <c r="E40" s="80"/>
      <c r="F40" s="330"/>
      <c r="G40" s="330"/>
    </row>
    <row r="41" spans="1:7" ht="38.25">
      <c r="A41" s="1">
        <v>34</v>
      </c>
      <c r="B41" s="9" t="s">
        <v>18</v>
      </c>
      <c r="C41" s="86">
        <v>0</v>
      </c>
      <c r="D41" s="80">
        <v>22950000</v>
      </c>
      <c r="E41" s="80">
        <v>0</v>
      </c>
      <c r="F41" s="330">
        <v>0</v>
      </c>
      <c r="G41" s="330">
        <v>0</v>
      </c>
    </row>
    <row r="42" spans="1:7" ht="38.25">
      <c r="A42" s="1">
        <v>35</v>
      </c>
      <c r="B42" s="9" t="s">
        <v>19</v>
      </c>
      <c r="C42" s="86">
        <v>0</v>
      </c>
      <c r="D42" s="80">
        <v>0</v>
      </c>
      <c r="E42" s="80">
        <v>0</v>
      </c>
      <c r="F42" s="330">
        <v>0</v>
      </c>
      <c r="G42" s="330">
        <v>0</v>
      </c>
    </row>
    <row r="43" spans="1:7" ht="25.5">
      <c r="A43" s="1">
        <v>36</v>
      </c>
      <c r="B43" s="9" t="s">
        <v>20</v>
      </c>
      <c r="C43" s="86">
        <v>40000</v>
      </c>
      <c r="D43" s="80">
        <v>0</v>
      </c>
      <c r="E43" s="80">
        <v>0</v>
      </c>
      <c r="F43" s="330">
        <v>0</v>
      </c>
      <c r="G43" s="330">
        <v>0</v>
      </c>
    </row>
    <row r="44" spans="1:7" ht="38.25">
      <c r="A44" s="1">
        <v>37</v>
      </c>
      <c r="B44" s="9" t="s">
        <v>334</v>
      </c>
      <c r="C44" s="86">
        <v>0</v>
      </c>
      <c r="D44" s="80">
        <v>0</v>
      </c>
      <c r="E44" s="80">
        <v>0</v>
      </c>
      <c r="F44" s="330">
        <v>0</v>
      </c>
      <c r="G44" s="330">
        <v>250000</v>
      </c>
    </row>
    <row r="45" spans="1:7" ht="38.25">
      <c r="A45" s="1">
        <v>38</v>
      </c>
      <c r="B45" s="9" t="s">
        <v>22</v>
      </c>
      <c r="C45" s="86">
        <v>0</v>
      </c>
      <c r="D45" s="80">
        <v>0</v>
      </c>
      <c r="E45" s="80">
        <v>0</v>
      </c>
      <c r="F45" s="330">
        <v>0</v>
      </c>
      <c r="G45" s="330">
        <v>0</v>
      </c>
    </row>
    <row r="46" spans="1:7" ht="25.5">
      <c r="A46" s="16">
        <v>39</v>
      </c>
      <c r="B46" s="14" t="s">
        <v>83</v>
      </c>
      <c r="C46" s="88">
        <v>40000</v>
      </c>
      <c r="D46" s="89">
        <f>SUM(D41:D45)</f>
        <v>22950000</v>
      </c>
      <c r="E46" s="89">
        <v>0</v>
      </c>
      <c r="F46" s="334">
        <v>0</v>
      </c>
      <c r="G46" s="334">
        <v>250000</v>
      </c>
    </row>
    <row r="47" spans="1:7" ht="33" customHeight="1">
      <c r="A47" s="46">
        <v>40</v>
      </c>
      <c r="B47" s="48" t="s">
        <v>84</v>
      </c>
      <c r="C47" s="91">
        <v>18131475</v>
      </c>
      <c r="D47" s="93">
        <v>44811208</v>
      </c>
      <c r="E47" s="93">
        <v>17690130</v>
      </c>
      <c r="F47" s="332">
        <f>SUM(F39,F46)</f>
        <v>18728525</v>
      </c>
      <c r="G47" s="332">
        <f>SUM(G39,G46)</f>
        <v>20003413</v>
      </c>
    </row>
    <row r="48" spans="1:7">
      <c r="A48" s="44">
        <v>41</v>
      </c>
      <c r="B48" s="45" t="s">
        <v>67</v>
      </c>
      <c r="C48" s="94"/>
      <c r="D48" s="80"/>
      <c r="E48" s="80"/>
      <c r="F48" s="330"/>
      <c r="G48" s="330"/>
    </row>
    <row r="49" spans="1:7" ht="45.75" customHeight="1">
      <c r="A49" s="1">
        <v>42</v>
      </c>
      <c r="B49" s="9" t="s">
        <v>23</v>
      </c>
      <c r="C49" s="86">
        <v>532000</v>
      </c>
      <c r="D49" s="80">
        <v>796888</v>
      </c>
      <c r="E49" s="80">
        <v>0</v>
      </c>
      <c r="F49" s="330">
        <v>109766</v>
      </c>
      <c r="G49" s="330">
        <v>109766</v>
      </c>
    </row>
    <row r="50" spans="1:7">
      <c r="A50" s="1">
        <v>43</v>
      </c>
      <c r="B50" s="9" t="s">
        <v>24</v>
      </c>
      <c r="C50" s="86">
        <v>13751000</v>
      </c>
      <c r="D50" s="80">
        <v>15224761</v>
      </c>
      <c r="E50" s="80">
        <v>43830745</v>
      </c>
      <c r="F50" s="330">
        <v>44442816</v>
      </c>
      <c r="G50" s="330">
        <v>44442816</v>
      </c>
    </row>
    <row r="51" spans="1:7">
      <c r="A51" s="46">
        <v>44</v>
      </c>
      <c r="B51" s="47" t="s">
        <v>25</v>
      </c>
      <c r="C51" s="91">
        <f>SUM(C49:C50)</f>
        <v>14283000</v>
      </c>
      <c r="D51" s="93">
        <f>SUM(D49:D50)</f>
        <v>16021649</v>
      </c>
      <c r="E51" s="93">
        <f>SUM(E49:E50)</f>
        <v>43830745</v>
      </c>
      <c r="F51" s="335">
        <f>SUM(F49:F50)</f>
        <v>44552582</v>
      </c>
      <c r="G51" s="335">
        <f>SUM(G49:G50)</f>
        <v>44552582</v>
      </c>
    </row>
    <row r="52" spans="1:7" ht="20.100000000000001" customHeight="1">
      <c r="A52" s="17">
        <v>45</v>
      </c>
      <c r="B52" s="18" t="s">
        <v>26</v>
      </c>
      <c r="C52" s="95">
        <v>32414475</v>
      </c>
      <c r="D52" s="97">
        <v>60832857</v>
      </c>
      <c r="E52" s="96">
        <v>61520875</v>
      </c>
      <c r="F52" s="337">
        <f>SUM(F47,F51)</f>
        <v>63281107</v>
      </c>
      <c r="G52" s="337">
        <f>SUM(G47,G51)</f>
        <v>64555995</v>
      </c>
    </row>
    <row r="53" spans="1:7" ht="68.25" customHeight="1">
      <c r="A53" s="1"/>
      <c r="B53" s="3"/>
      <c r="C53" s="85" t="s">
        <v>143</v>
      </c>
      <c r="D53" s="282" t="s">
        <v>281</v>
      </c>
      <c r="E53" s="282" t="s">
        <v>147</v>
      </c>
      <c r="F53" s="336" t="s">
        <v>282</v>
      </c>
      <c r="G53" s="336" t="s">
        <v>282</v>
      </c>
    </row>
    <row r="54" spans="1:7" ht="28.15" customHeight="1">
      <c r="A54" s="1">
        <v>46</v>
      </c>
      <c r="B54" s="5" t="s">
        <v>44</v>
      </c>
      <c r="C54" s="81"/>
      <c r="D54" s="80"/>
      <c r="E54" s="80"/>
      <c r="F54" s="330"/>
      <c r="G54" s="330"/>
    </row>
    <row r="55" spans="1:7" ht="20.100000000000001" customHeight="1">
      <c r="A55" s="1">
        <v>47</v>
      </c>
      <c r="B55" s="5" t="s">
        <v>27</v>
      </c>
      <c r="C55" s="81"/>
      <c r="D55" s="80"/>
      <c r="E55" s="80"/>
      <c r="F55" s="330"/>
      <c r="G55" s="330"/>
    </row>
    <row r="56" spans="1:7" ht="20.100000000000001" customHeight="1">
      <c r="A56" s="1">
        <v>48</v>
      </c>
      <c r="B56" s="9" t="s">
        <v>68</v>
      </c>
      <c r="C56" s="86">
        <v>3069403</v>
      </c>
      <c r="D56" s="80">
        <v>3937687</v>
      </c>
      <c r="E56" s="80">
        <v>3953415</v>
      </c>
      <c r="F56" s="330">
        <v>3974815</v>
      </c>
      <c r="G56" s="330">
        <v>4518215</v>
      </c>
    </row>
    <row r="57" spans="1:7" ht="20.100000000000001" customHeight="1">
      <c r="A57" s="1">
        <v>49</v>
      </c>
      <c r="B57" s="9" t="s">
        <v>69</v>
      </c>
      <c r="C57" s="86">
        <v>778510</v>
      </c>
      <c r="D57" s="80">
        <v>941562</v>
      </c>
      <c r="E57" s="80">
        <v>924134</v>
      </c>
      <c r="F57" s="330">
        <v>926400</v>
      </c>
      <c r="G57" s="330">
        <v>982200</v>
      </c>
    </row>
    <row r="58" spans="1:7" ht="20.100000000000001" customHeight="1">
      <c r="A58" s="1">
        <v>50</v>
      </c>
      <c r="B58" s="9" t="s">
        <v>70</v>
      </c>
      <c r="C58" s="86">
        <v>4505180</v>
      </c>
      <c r="D58" s="80">
        <v>4122951</v>
      </c>
      <c r="E58" s="80">
        <v>5719000</v>
      </c>
      <c r="F58" s="330">
        <v>5719000</v>
      </c>
      <c r="G58" s="330">
        <v>6646667</v>
      </c>
    </row>
    <row r="59" spans="1:7" ht="20.100000000000001" customHeight="1">
      <c r="A59" s="1">
        <v>51</v>
      </c>
      <c r="B59" s="9" t="s">
        <v>30</v>
      </c>
      <c r="C59" s="86">
        <v>416538</v>
      </c>
      <c r="D59" s="80">
        <v>93485</v>
      </c>
      <c r="E59" s="80">
        <v>392000</v>
      </c>
      <c r="F59" s="330">
        <v>397170</v>
      </c>
      <c r="G59" s="330">
        <v>397170</v>
      </c>
    </row>
    <row r="60" spans="1:7" ht="34.5" customHeight="1">
      <c r="A60" s="1">
        <v>52</v>
      </c>
      <c r="B60" s="9" t="s">
        <v>71</v>
      </c>
      <c r="C60" s="86">
        <v>617900</v>
      </c>
      <c r="D60" s="80">
        <v>575000</v>
      </c>
      <c r="E60" s="80">
        <v>1254000</v>
      </c>
      <c r="F60" s="330">
        <v>1254000</v>
      </c>
      <c r="G60" s="330">
        <v>1254000</v>
      </c>
    </row>
    <row r="61" spans="1:7" ht="20.100000000000001" customHeight="1">
      <c r="A61" s="1">
        <v>53</v>
      </c>
      <c r="B61" s="9" t="s">
        <v>72</v>
      </c>
      <c r="C61" s="86"/>
      <c r="D61" s="80"/>
      <c r="E61" s="80"/>
      <c r="F61" s="330"/>
      <c r="G61" s="330"/>
    </row>
    <row r="62" spans="1:7" ht="24.95" customHeight="1">
      <c r="A62" s="1">
        <v>54</v>
      </c>
      <c r="B62" s="9" t="s">
        <v>31</v>
      </c>
      <c r="C62" s="86">
        <v>5220721</v>
      </c>
      <c r="D62" s="80">
        <v>4481432</v>
      </c>
      <c r="E62" s="80">
        <v>4525400</v>
      </c>
      <c r="F62" s="330">
        <v>4612158</v>
      </c>
      <c r="G62" s="330">
        <v>4733626</v>
      </c>
    </row>
    <row r="63" spans="1:7" ht="24.95" customHeight="1">
      <c r="A63" s="1">
        <v>55</v>
      </c>
      <c r="B63" s="9" t="s">
        <v>48</v>
      </c>
      <c r="C63" s="80">
        <v>3124800</v>
      </c>
      <c r="D63" s="80">
        <v>2737000</v>
      </c>
      <c r="E63" s="80">
        <v>3090000</v>
      </c>
      <c r="F63" s="330">
        <v>3176758</v>
      </c>
      <c r="G63" s="330">
        <v>3223558</v>
      </c>
    </row>
    <row r="64" spans="1:7" ht="24.95" customHeight="1">
      <c r="A64" s="1">
        <v>56</v>
      </c>
      <c r="B64" s="9" t="s">
        <v>49</v>
      </c>
      <c r="C64" s="80">
        <v>1320000</v>
      </c>
      <c r="D64" s="80">
        <v>1210000</v>
      </c>
      <c r="E64" s="80">
        <v>880000</v>
      </c>
      <c r="F64" s="330">
        <v>880000</v>
      </c>
      <c r="G64" s="330">
        <v>880000</v>
      </c>
    </row>
    <row r="65" spans="1:7" ht="24.95" customHeight="1">
      <c r="A65" s="1">
        <v>57</v>
      </c>
      <c r="B65" s="9" t="s">
        <v>51</v>
      </c>
      <c r="C65" s="80">
        <v>68400</v>
      </c>
      <c r="D65" s="80">
        <v>68400</v>
      </c>
      <c r="E65" s="80">
        <v>68400</v>
      </c>
      <c r="F65" s="330">
        <v>68400</v>
      </c>
      <c r="G65" s="330">
        <v>68400</v>
      </c>
    </row>
    <row r="66" spans="1:7" ht="24.95" customHeight="1">
      <c r="A66" s="1">
        <v>58</v>
      </c>
      <c r="B66" s="9" t="s">
        <v>50</v>
      </c>
      <c r="C66" s="80">
        <v>169586</v>
      </c>
      <c r="D66" s="80">
        <v>275000</v>
      </c>
      <c r="E66" s="80">
        <v>285000</v>
      </c>
      <c r="F66" s="330">
        <v>285000</v>
      </c>
      <c r="G66" s="330">
        <v>348000</v>
      </c>
    </row>
    <row r="67" spans="1:7" ht="24.95" customHeight="1">
      <c r="A67" s="1">
        <v>59</v>
      </c>
      <c r="B67" s="9" t="s">
        <v>320</v>
      </c>
      <c r="C67" s="80">
        <v>154935</v>
      </c>
      <c r="D67" s="80">
        <v>191032</v>
      </c>
      <c r="E67" s="80">
        <v>202000</v>
      </c>
      <c r="F67" s="330">
        <v>202000</v>
      </c>
      <c r="G67" s="330">
        <v>213668</v>
      </c>
    </row>
    <row r="68" spans="1:7" ht="24.95" customHeight="1">
      <c r="A68" s="1">
        <v>60</v>
      </c>
      <c r="B68" s="19" t="s">
        <v>32</v>
      </c>
      <c r="C68" s="99">
        <v>0</v>
      </c>
      <c r="D68" s="80">
        <v>0</v>
      </c>
      <c r="E68" s="80">
        <v>0</v>
      </c>
      <c r="F68" s="330">
        <v>0</v>
      </c>
      <c r="G68" s="330">
        <v>0</v>
      </c>
    </row>
    <row r="69" spans="1:7" ht="24.95" customHeight="1">
      <c r="A69" s="1">
        <v>61</v>
      </c>
      <c r="B69" s="9" t="s">
        <v>33</v>
      </c>
      <c r="C69" s="86">
        <v>80000</v>
      </c>
      <c r="D69" s="80">
        <v>72000</v>
      </c>
      <c r="E69" s="80">
        <v>80000</v>
      </c>
      <c r="F69" s="330">
        <v>80000</v>
      </c>
      <c r="G69" s="330">
        <v>80000</v>
      </c>
    </row>
    <row r="70" spans="1:7" ht="20.100000000000001" customHeight="1">
      <c r="A70" s="1">
        <v>62</v>
      </c>
      <c r="B70" s="9" t="s">
        <v>34</v>
      </c>
      <c r="C70" s="86"/>
      <c r="D70" s="80"/>
      <c r="E70" s="80">
        <v>5522393</v>
      </c>
      <c r="F70" s="330">
        <v>7057265</v>
      </c>
      <c r="G70" s="330">
        <v>5433818</v>
      </c>
    </row>
    <row r="71" spans="1:7" ht="20.100000000000001" customHeight="1">
      <c r="A71" s="13">
        <v>63</v>
      </c>
      <c r="B71" s="20" t="s">
        <v>35</v>
      </c>
      <c r="C71" s="88">
        <v>14688252</v>
      </c>
      <c r="D71" s="89">
        <v>14224117</v>
      </c>
      <c r="E71" s="89">
        <v>22370342</v>
      </c>
      <c r="F71" s="333">
        <f>SUM(F56,F57,F58,F59,F60,F62,F68,F69,F70)</f>
        <v>24020808</v>
      </c>
      <c r="G71" s="333">
        <f>SUM(G56,G57,G58,G59,G60,G62,G68,G69,G70)</f>
        <v>24045696</v>
      </c>
    </row>
    <row r="72" spans="1:7" ht="20.100000000000001" customHeight="1">
      <c r="A72" s="21">
        <v>64</v>
      </c>
      <c r="B72" s="22"/>
      <c r="C72" s="94"/>
      <c r="D72" s="80"/>
      <c r="E72" s="80"/>
      <c r="F72" s="330"/>
      <c r="G72" s="330"/>
    </row>
    <row r="73" spans="1:7" ht="20.100000000000001" customHeight="1">
      <c r="A73" s="1">
        <v>65</v>
      </c>
      <c r="B73" s="23" t="s">
        <v>73</v>
      </c>
      <c r="C73" s="86">
        <v>1612537</v>
      </c>
      <c r="D73" s="80">
        <v>489180</v>
      </c>
      <c r="E73" s="80">
        <v>2297450</v>
      </c>
      <c r="F73" s="330">
        <v>2449850</v>
      </c>
      <c r="G73" s="330">
        <v>4171623</v>
      </c>
    </row>
    <row r="74" spans="1:7" ht="20.100000000000001" customHeight="1">
      <c r="A74" s="1">
        <v>66</v>
      </c>
      <c r="B74" s="23" t="s">
        <v>74</v>
      </c>
      <c r="C74" s="86">
        <v>600000</v>
      </c>
      <c r="D74" s="80">
        <v>900000</v>
      </c>
      <c r="E74" s="80">
        <v>26752704</v>
      </c>
      <c r="F74" s="330">
        <v>26752704</v>
      </c>
      <c r="G74" s="330">
        <v>26818704</v>
      </c>
    </row>
    <row r="75" spans="1:7" ht="24.95" customHeight="1">
      <c r="A75" s="1">
        <v>67</v>
      </c>
      <c r="B75" s="9" t="s">
        <v>36</v>
      </c>
      <c r="C75" s="86">
        <v>0</v>
      </c>
      <c r="D75" s="80">
        <v>0</v>
      </c>
      <c r="E75" s="80">
        <v>0</v>
      </c>
      <c r="F75" s="330">
        <v>0</v>
      </c>
      <c r="G75" s="330">
        <v>0</v>
      </c>
    </row>
    <row r="76" spans="1:7" ht="35.1" customHeight="1">
      <c r="A76" s="1">
        <v>68</v>
      </c>
      <c r="B76" s="9" t="s">
        <v>37</v>
      </c>
      <c r="C76" s="86">
        <v>0</v>
      </c>
      <c r="D76" s="80">
        <v>0</v>
      </c>
      <c r="E76" s="80">
        <v>0</v>
      </c>
      <c r="F76" s="330">
        <v>0</v>
      </c>
      <c r="G76" s="330">
        <v>0</v>
      </c>
    </row>
    <row r="77" spans="1:7" ht="20.100000000000001" customHeight="1">
      <c r="A77" s="1">
        <v>69</v>
      </c>
      <c r="B77" s="19" t="s">
        <v>38</v>
      </c>
      <c r="C77" s="86"/>
      <c r="D77" s="80"/>
      <c r="E77" s="80">
        <v>9724837</v>
      </c>
      <c r="F77" s="330">
        <v>9572437</v>
      </c>
      <c r="G77" s="330">
        <v>9034664</v>
      </c>
    </row>
    <row r="78" spans="1:7" ht="20.100000000000001" customHeight="1">
      <c r="A78" s="1">
        <v>70</v>
      </c>
      <c r="B78" s="20" t="s">
        <v>39</v>
      </c>
      <c r="C78" s="88">
        <v>2212537</v>
      </c>
      <c r="D78" s="89">
        <f>SUM(D73:D77)</f>
        <v>1389180</v>
      </c>
      <c r="E78" s="89">
        <f>SUM(E73:E77)</f>
        <v>38774991</v>
      </c>
      <c r="F78" s="333">
        <f>SUM(F73:F77)</f>
        <v>38774991</v>
      </c>
      <c r="G78" s="333">
        <f>SUM(G73:G77)</f>
        <v>40024991</v>
      </c>
    </row>
    <row r="79" spans="1:7" ht="18.75" customHeight="1">
      <c r="A79" s="49">
        <v>71</v>
      </c>
      <c r="B79" s="50" t="s">
        <v>85</v>
      </c>
      <c r="C79" s="91">
        <v>16900789</v>
      </c>
      <c r="D79" s="93">
        <v>15613297</v>
      </c>
      <c r="E79" s="93">
        <v>61145333</v>
      </c>
      <c r="F79" s="332">
        <f>SUM(F71,F78)</f>
        <v>62795799</v>
      </c>
      <c r="G79" s="332">
        <f>SUM(G71,G78)</f>
        <v>64070687</v>
      </c>
    </row>
    <row r="80" spans="1:7" ht="19.5" hidden="1" customHeight="1">
      <c r="A80" s="1">
        <v>43</v>
      </c>
      <c r="B80" s="11" t="s">
        <v>40</v>
      </c>
      <c r="C80" s="86"/>
      <c r="D80" s="80"/>
      <c r="E80" s="80"/>
      <c r="F80" s="330"/>
      <c r="G80" s="330"/>
    </row>
    <row r="81" spans="1:7" ht="19.5" hidden="1" customHeight="1">
      <c r="A81" s="1">
        <v>44</v>
      </c>
      <c r="B81" s="11" t="s">
        <v>41</v>
      </c>
      <c r="C81" s="86"/>
      <c r="D81" s="80"/>
      <c r="E81" s="80"/>
      <c r="F81" s="330"/>
      <c r="G81" s="330"/>
    </row>
    <row r="82" spans="1:7" ht="31.5" customHeight="1">
      <c r="A82" s="1">
        <v>72</v>
      </c>
      <c r="B82" s="11" t="s">
        <v>144</v>
      </c>
      <c r="C82" s="86">
        <v>482032</v>
      </c>
      <c r="D82" s="80">
        <v>776744</v>
      </c>
      <c r="E82" s="80">
        <v>375542</v>
      </c>
      <c r="F82" s="330">
        <v>485308</v>
      </c>
      <c r="G82" s="330">
        <v>485308</v>
      </c>
    </row>
    <row r="83" spans="1:7" ht="20.100000000000001" customHeight="1">
      <c r="A83" s="49">
        <v>73</v>
      </c>
      <c r="B83" s="50" t="s">
        <v>42</v>
      </c>
      <c r="C83" s="91">
        <v>482032</v>
      </c>
      <c r="D83" s="93">
        <f>SUM(D82)</f>
        <v>776744</v>
      </c>
      <c r="E83" s="93">
        <f>SUM(E82)</f>
        <v>375542</v>
      </c>
      <c r="F83" s="332">
        <f>SUM(F82)</f>
        <v>485308</v>
      </c>
      <c r="G83" s="332">
        <f>SUM(G82)</f>
        <v>485308</v>
      </c>
    </row>
    <row r="84" spans="1:7" ht="20.100000000000001" customHeight="1">
      <c r="A84" s="1">
        <v>74</v>
      </c>
      <c r="B84" s="24" t="s">
        <v>43</v>
      </c>
      <c r="C84" s="95">
        <v>17382821</v>
      </c>
      <c r="D84" s="97">
        <v>16390041</v>
      </c>
      <c r="E84" s="96">
        <v>61520875</v>
      </c>
      <c r="F84" s="337">
        <f>SUM(F79,F83)</f>
        <v>63281107</v>
      </c>
      <c r="G84" s="337">
        <f>SUM(G79,G83)</f>
        <v>64555995</v>
      </c>
    </row>
    <row r="85" spans="1:7" ht="20.100000000000001" customHeight="1">
      <c r="A85" s="21"/>
      <c r="B85" s="25"/>
      <c r="C85" s="26"/>
      <c r="D85" s="43"/>
      <c r="E85" s="78"/>
      <c r="F85" s="330"/>
      <c r="G85" s="330"/>
    </row>
    <row r="86" spans="1:7">
      <c r="A86" s="27"/>
      <c r="B86" s="28"/>
      <c r="C86" s="28"/>
      <c r="D86" s="28"/>
      <c r="E86" s="28"/>
      <c r="F86" s="28"/>
    </row>
    <row r="87" spans="1:7">
      <c r="A87" s="27"/>
      <c r="B87" s="28"/>
      <c r="C87" s="28"/>
      <c r="D87" s="28"/>
      <c r="E87" s="28"/>
      <c r="F87" s="28"/>
    </row>
    <row r="88" spans="1:7">
      <c r="A88" s="27"/>
      <c r="B88" s="28"/>
      <c r="C88" s="28"/>
      <c r="D88" s="28"/>
      <c r="E88" s="28"/>
      <c r="F88" s="28"/>
    </row>
  </sheetData>
  <pageMargins left="0.13541666666666666" right="0.7" top="0.75" bottom="0.75" header="0.3" footer="0.3"/>
  <pageSetup paperSize="9" scale="95" orientation="portrait" r:id="rId1"/>
  <headerFooter>
    <oddHeader>&amp;L&amp;"Times New Roman,Normál"1. melléklet az   /2017. (             ) önkormányzati rendelethez</oddHeader>
  </headerFooter>
  <rowBreaks count="2" manualBreakCount="2">
    <brk id="31" max="16383" man="1"/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activeCell="H2" sqref="H2"/>
    </sheetView>
  </sheetViews>
  <sheetFormatPr defaultRowHeight="15"/>
  <cols>
    <col min="1" max="1" width="4.140625" style="177" customWidth="1"/>
    <col min="2" max="2" width="25" style="182" customWidth="1"/>
    <col min="3" max="3" width="11" style="177" customWidth="1"/>
    <col min="4" max="4" width="10.42578125" style="177" customWidth="1"/>
    <col min="5" max="5" width="12.140625" style="177" customWidth="1"/>
    <col min="6" max="6" width="11.28515625" style="177" customWidth="1"/>
    <col min="7" max="7" width="21.85546875" style="177" customWidth="1"/>
    <col min="8" max="8" width="11.140625" style="177" customWidth="1"/>
    <col min="9" max="9" width="10.5703125" style="177" customWidth="1"/>
    <col min="10" max="10" width="4.140625" style="177" hidden="1" customWidth="1"/>
    <col min="11" max="11" width="13.5703125" style="177" customWidth="1"/>
    <col min="12" max="12" width="12.28515625" style="177" customWidth="1"/>
    <col min="13" max="256" width="9.140625" style="177" customWidth="1"/>
    <col min="258" max="258" width="4.140625" customWidth="1"/>
    <col min="259" max="259" width="30.28515625" customWidth="1"/>
    <col min="260" max="260" width="12.5703125" customWidth="1"/>
    <col min="261" max="261" width="12.7109375" customWidth="1"/>
    <col min="262" max="262" width="12.85546875" customWidth="1"/>
    <col min="263" max="263" width="30.28515625" customWidth="1"/>
    <col min="264" max="264" width="12.7109375" customWidth="1"/>
    <col min="265" max="265" width="11.28515625" customWidth="1"/>
    <col min="266" max="266" width="0" hidden="1" customWidth="1"/>
    <col min="267" max="267" width="13.5703125" customWidth="1"/>
    <col min="268" max="512" width="9.140625" customWidth="1"/>
    <col min="514" max="514" width="4.140625" customWidth="1"/>
    <col min="515" max="515" width="30.28515625" customWidth="1"/>
    <col min="516" max="516" width="12.5703125" customWidth="1"/>
    <col min="517" max="517" width="12.7109375" customWidth="1"/>
    <col min="518" max="518" width="12.85546875" customWidth="1"/>
    <col min="519" max="519" width="30.28515625" customWidth="1"/>
    <col min="520" max="520" width="12.7109375" customWidth="1"/>
    <col min="521" max="521" width="11.28515625" customWidth="1"/>
    <col min="522" max="522" width="0" hidden="1" customWidth="1"/>
    <col min="523" max="523" width="13.5703125" customWidth="1"/>
    <col min="524" max="768" width="9.140625" customWidth="1"/>
    <col min="770" max="770" width="4.140625" customWidth="1"/>
    <col min="771" max="771" width="30.28515625" customWidth="1"/>
    <col min="772" max="772" width="12.5703125" customWidth="1"/>
    <col min="773" max="773" width="12.7109375" customWidth="1"/>
    <col min="774" max="774" width="12.85546875" customWidth="1"/>
    <col min="775" max="775" width="30.28515625" customWidth="1"/>
    <col min="776" max="776" width="12.7109375" customWidth="1"/>
    <col min="777" max="777" width="11.28515625" customWidth="1"/>
    <col min="778" max="778" width="0" hidden="1" customWidth="1"/>
    <col min="779" max="779" width="13.5703125" customWidth="1"/>
    <col min="780" max="1024" width="9.140625" customWidth="1"/>
    <col min="1026" max="1026" width="4.140625" customWidth="1"/>
    <col min="1027" max="1027" width="30.28515625" customWidth="1"/>
    <col min="1028" max="1028" width="12.5703125" customWidth="1"/>
    <col min="1029" max="1029" width="12.7109375" customWidth="1"/>
    <col min="1030" max="1030" width="12.85546875" customWidth="1"/>
    <col min="1031" max="1031" width="30.28515625" customWidth="1"/>
    <col min="1032" max="1032" width="12.7109375" customWidth="1"/>
    <col min="1033" max="1033" width="11.28515625" customWidth="1"/>
    <col min="1034" max="1034" width="0" hidden="1" customWidth="1"/>
    <col min="1035" max="1035" width="13.5703125" customWidth="1"/>
    <col min="1036" max="1280" width="9.140625" customWidth="1"/>
    <col min="1282" max="1282" width="4.140625" customWidth="1"/>
    <col min="1283" max="1283" width="30.28515625" customWidth="1"/>
    <col min="1284" max="1284" width="12.5703125" customWidth="1"/>
    <col min="1285" max="1285" width="12.7109375" customWidth="1"/>
    <col min="1286" max="1286" width="12.85546875" customWidth="1"/>
    <col min="1287" max="1287" width="30.28515625" customWidth="1"/>
    <col min="1288" max="1288" width="12.7109375" customWidth="1"/>
    <col min="1289" max="1289" width="11.28515625" customWidth="1"/>
    <col min="1290" max="1290" width="0" hidden="1" customWidth="1"/>
    <col min="1291" max="1291" width="13.5703125" customWidth="1"/>
    <col min="1292" max="1536" width="9.140625" customWidth="1"/>
    <col min="1538" max="1538" width="4.140625" customWidth="1"/>
    <col min="1539" max="1539" width="30.28515625" customWidth="1"/>
    <col min="1540" max="1540" width="12.5703125" customWidth="1"/>
    <col min="1541" max="1541" width="12.7109375" customWidth="1"/>
    <col min="1542" max="1542" width="12.85546875" customWidth="1"/>
    <col min="1543" max="1543" width="30.28515625" customWidth="1"/>
    <col min="1544" max="1544" width="12.7109375" customWidth="1"/>
    <col min="1545" max="1545" width="11.28515625" customWidth="1"/>
    <col min="1546" max="1546" width="0" hidden="1" customWidth="1"/>
    <col min="1547" max="1547" width="13.5703125" customWidth="1"/>
    <col min="1548" max="1792" width="9.140625" customWidth="1"/>
    <col min="1794" max="1794" width="4.140625" customWidth="1"/>
    <col min="1795" max="1795" width="30.28515625" customWidth="1"/>
    <col min="1796" max="1796" width="12.5703125" customWidth="1"/>
    <col min="1797" max="1797" width="12.7109375" customWidth="1"/>
    <col min="1798" max="1798" width="12.85546875" customWidth="1"/>
    <col min="1799" max="1799" width="30.28515625" customWidth="1"/>
    <col min="1800" max="1800" width="12.7109375" customWidth="1"/>
    <col min="1801" max="1801" width="11.28515625" customWidth="1"/>
    <col min="1802" max="1802" width="0" hidden="1" customWidth="1"/>
    <col min="1803" max="1803" width="13.5703125" customWidth="1"/>
    <col min="1804" max="2048" width="9.140625" customWidth="1"/>
    <col min="2050" max="2050" width="4.140625" customWidth="1"/>
    <col min="2051" max="2051" width="30.28515625" customWidth="1"/>
    <col min="2052" max="2052" width="12.5703125" customWidth="1"/>
    <col min="2053" max="2053" width="12.7109375" customWidth="1"/>
    <col min="2054" max="2054" width="12.85546875" customWidth="1"/>
    <col min="2055" max="2055" width="30.28515625" customWidth="1"/>
    <col min="2056" max="2056" width="12.7109375" customWidth="1"/>
    <col min="2057" max="2057" width="11.28515625" customWidth="1"/>
    <col min="2058" max="2058" width="0" hidden="1" customWidth="1"/>
    <col min="2059" max="2059" width="13.5703125" customWidth="1"/>
    <col min="2060" max="2304" width="9.140625" customWidth="1"/>
    <col min="2306" max="2306" width="4.140625" customWidth="1"/>
    <col min="2307" max="2307" width="30.28515625" customWidth="1"/>
    <col min="2308" max="2308" width="12.5703125" customWidth="1"/>
    <col min="2309" max="2309" width="12.7109375" customWidth="1"/>
    <col min="2310" max="2310" width="12.85546875" customWidth="1"/>
    <col min="2311" max="2311" width="30.28515625" customWidth="1"/>
    <col min="2312" max="2312" width="12.7109375" customWidth="1"/>
    <col min="2313" max="2313" width="11.28515625" customWidth="1"/>
    <col min="2314" max="2314" width="0" hidden="1" customWidth="1"/>
    <col min="2315" max="2315" width="13.5703125" customWidth="1"/>
    <col min="2316" max="2560" width="9.140625" customWidth="1"/>
    <col min="2562" max="2562" width="4.140625" customWidth="1"/>
    <col min="2563" max="2563" width="30.28515625" customWidth="1"/>
    <col min="2564" max="2564" width="12.5703125" customWidth="1"/>
    <col min="2565" max="2565" width="12.7109375" customWidth="1"/>
    <col min="2566" max="2566" width="12.85546875" customWidth="1"/>
    <col min="2567" max="2567" width="30.28515625" customWidth="1"/>
    <col min="2568" max="2568" width="12.7109375" customWidth="1"/>
    <col min="2569" max="2569" width="11.28515625" customWidth="1"/>
    <col min="2570" max="2570" width="0" hidden="1" customWidth="1"/>
    <col min="2571" max="2571" width="13.5703125" customWidth="1"/>
    <col min="2572" max="2816" width="9.140625" customWidth="1"/>
    <col min="2818" max="2818" width="4.140625" customWidth="1"/>
    <col min="2819" max="2819" width="30.28515625" customWidth="1"/>
    <col min="2820" max="2820" width="12.5703125" customWidth="1"/>
    <col min="2821" max="2821" width="12.7109375" customWidth="1"/>
    <col min="2822" max="2822" width="12.85546875" customWidth="1"/>
    <col min="2823" max="2823" width="30.28515625" customWidth="1"/>
    <col min="2824" max="2824" width="12.7109375" customWidth="1"/>
    <col min="2825" max="2825" width="11.28515625" customWidth="1"/>
    <col min="2826" max="2826" width="0" hidden="1" customWidth="1"/>
    <col min="2827" max="2827" width="13.5703125" customWidth="1"/>
    <col min="2828" max="3072" width="9.140625" customWidth="1"/>
    <col min="3074" max="3074" width="4.140625" customWidth="1"/>
    <col min="3075" max="3075" width="30.28515625" customWidth="1"/>
    <col min="3076" max="3076" width="12.5703125" customWidth="1"/>
    <col min="3077" max="3077" width="12.7109375" customWidth="1"/>
    <col min="3078" max="3078" width="12.85546875" customWidth="1"/>
    <col min="3079" max="3079" width="30.28515625" customWidth="1"/>
    <col min="3080" max="3080" width="12.7109375" customWidth="1"/>
    <col min="3081" max="3081" width="11.28515625" customWidth="1"/>
    <col min="3082" max="3082" width="0" hidden="1" customWidth="1"/>
    <col min="3083" max="3083" width="13.5703125" customWidth="1"/>
    <col min="3084" max="3328" width="9.140625" customWidth="1"/>
    <col min="3330" max="3330" width="4.140625" customWidth="1"/>
    <col min="3331" max="3331" width="30.28515625" customWidth="1"/>
    <col min="3332" max="3332" width="12.5703125" customWidth="1"/>
    <col min="3333" max="3333" width="12.7109375" customWidth="1"/>
    <col min="3334" max="3334" width="12.85546875" customWidth="1"/>
    <col min="3335" max="3335" width="30.28515625" customWidth="1"/>
    <col min="3336" max="3336" width="12.7109375" customWidth="1"/>
    <col min="3337" max="3337" width="11.28515625" customWidth="1"/>
    <col min="3338" max="3338" width="0" hidden="1" customWidth="1"/>
    <col min="3339" max="3339" width="13.5703125" customWidth="1"/>
    <col min="3340" max="3584" width="9.140625" customWidth="1"/>
    <col min="3586" max="3586" width="4.140625" customWidth="1"/>
    <col min="3587" max="3587" width="30.28515625" customWidth="1"/>
    <col min="3588" max="3588" width="12.5703125" customWidth="1"/>
    <col min="3589" max="3589" width="12.7109375" customWidth="1"/>
    <col min="3590" max="3590" width="12.85546875" customWidth="1"/>
    <col min="3591" max="3591" width="30.28515625" customWidth="1"/>
    <col min="3592" max="3592" width="12.7109375" customWidth="1"/>
    <col min="3593" max="3593" width="11.28515625" customWidth="1"/>
    <col min="3594" max="3594" width="0" hidden="1" customWidth="1"/>
    <col min="3595" max="3595" width="13.5703125" customWidth="1"/>
    <col min="3596" max="3840" width="9.140625" customWidth="1"/>
    <col min="3842" max="3842" width="4.140625" customWidth="1"/>
    <col min="3843" max="3843" width="30.28515625" customWidth="1"/>
    <col min="3844" max="3844" width="12.5703125" customWidth="1"/>
    <col min="3845" max="3845" width="12.7109375" customWidth="1"/>
    <col min="3846" max="3846" width="12.85546875" customWidth="1"/>
    <col min="3847" max="3847" width="30.28515625" customWidth="1"/>
    <col min="3848" max="3848" width="12.7109375" customWidth="1"/>
    <col min="3849" max="3849" width="11.28515625" customWidth="1"/>
    <col min="3850" max="3850" width="0" hidden="1" customWidth="1"/>
    <col min="3851" max="3851" width="13.5703125" customWidth="1"/>
    <col min="3852" max="4096" width="9.140625" customWidth="1"/>
    <col min="4098" max="4098" width="4.140625" customWidth="1"/>
    <col min="4099" max="4099" width="30.28515625" customWidth="1"/>
    <col min="4100" max="4100" width="12.5703125" customWidth="1"/>
    <col min="4101" max="4101" width="12.7109375" customWidth="1"/>
    <col min="4102" max="4102" width="12.85546875" customWidth="1"/>
    <col min="4103" max="4103" width="30.28515625" customWidth="1"/>
    <col min="4104" max="4104" width="12.7109375" customWidth="1"/>
    <col min="4105" max="4105" width="11.28515625" customWidth="1"/>
    <col min="4106" max="4106" width="0" hidden="1" customWidth="1"/>
    <col min="4107" max="4107" width="13.5703125" customWidth="1"/>
    <col min="4108" max="4352" width="9.140625" customWidth="1"/>
    <col min="4354" max="4354" width="4.140625" customWidth="1"/>
    <col min="4355" max="4355" width="30.28515625" customWidth="1"/>
    <col min="4356" max="4356" width="12.5703125" customWidth="1"/>
    <col min="4357" max="4357" width="12.7109375" customWidth="1"/>
    <col min="4358" max="4358" width="12.85546875" customWidth="1"/>
    <col min="4359" max="4359" width="30.28515625" customWidth="1"/>
    <col min="4360" max="4360" width="12.7109375" customWidth="1"/>
    <col min="4361" max="4361" width="11.28515625" customWidth="1"/>
    <col min="4362" max="4362" width="0" hidden="1" customWidth="1"/>
    <col min="4363" max="4363" width="13.5703125" customWidth="1"/>
    <col min="4364" max="4608" width="9.140625" customWidth="1"/>
    <col min="4610" max="4610" width="4.140625" customWidth="1"/>
    <col min="4611" max="4611" width="30.28515625" customWidth="1"/>
    <col min="4612" max="4612" width="12.5703125" customWidth="1"/>
    <col min="4613" max="4613" width="12.7109375" customWidth="1"/>
    <col min="4614" max="4614" width="12.85546875" customWidth="1"/>
    <col min="4615" max="4615" width="30.28515625" customWidth="1"/>
    <col min="4616" max="4616" width="12.7109375" customWidth="1"/>
    <col min="4617" max="4617" width="11.28515625" customWidth="1"/>
    <col min="4618" max="4618" width="0" hidden="1" customWidth="1"/>
    <col min="4619" max="4619" width="13.5703125" customWidth="1"/>
    <col min="4620" max="4864" width="9.140625" customWidth="1"/>
    <col min="4866" max="4866" width="4.140625" customWidth="1"/>
    <col min="4867" max="4867" width="30.28515625" customWidth="1"/>
    <col min="4868" max="4868" width="12.5703125" customWidth="1"/>
    <col min="4869" max="4869" width="12.7109375" customWidth="1"/>
    <col min="4870" max="4870" width="12.85546875" customWidth="1"/>
    <col min="4871" max="4871" width="30.28515625" customWidth="1"/>
    <col min="4872" max="4872" width="12.7109375" customWidth="1"/>
    <col min="4873" max="4873" width="11.28515625" customWidth="1"/>
    <col min="4874" max="4874" width="0" hidden="1" customWidth="1"/>
    <col min="4875" max="4875" width="13.5703125" customWidth="1"/>
    <col min="4876" max="5120" width="9.140625" customWidth="1"/>
    <col min="5122" max="5122" width="4.140625" customWidth="1"/>
    <col min="5123" max="5123" width="30.28515625" customWidth="1"/>
    <col min="5124" max="5124" width="12.5703125" customWidth="1"/>
    <col min="5125" max="5125" width="12.7109375" customWidth="1"/>
    <col min="5126" max="5126" width="12.85546875" customWidth="1"/>
    <col min="5127" max="5127" width="30.28515625" customWidth="1"/>
    <col min="5128" max="5128" width="12.7109375" customWidth="1"/>
    <col min="5129" max="5129" width="11.28515625" customWidth="1"/>
    <col min="5130" max="5130" width="0" hidden="1" customWidth="1"/>
    <col min="5131" max="5131" width="13.5703125" customWidth="1"/>
    <col min="5132" max="5376" width="9.140625" customWidth="1"/>
    <col min="5378" max="5378" width="4.140625" customWidth="1"/>
    <col min="5379" max="5379" width="30.28515625" customWidth="1"/>
    <col min="5380" max="5380" width="12.5703125" customWidth="1"/>
    <col min="5381" max="5381" width="12.7109375" customWidth="1"/>
    <col min="5382" max="5382" width="12.85546875" customWidth="1"/>
    <col min="5383" max="5383" width="30.28515625" customWidth="1"/>
    <col min="5384" max="5384" width="12.7109375" customWidth="1"/>
    <col min="5385" max="5385" width="11.28515625" customWidth="1"/>
    <col min="5386" max="5386" width="0" hidden="1" customWidth="1"/>
    <col min="5387" max="5387" width="13.5703125" customWidth="1"/>
    <col min="5388" max="5632" width="9.140625" customWidth="1"/>
    <col min="5634" max="5634" width="4.140625" customWidth="1"/>
    <col min="5635" max="5635" width="30.28515625" customWidth="1"/>
    <col min="5636" max="5636" width="12.5703125" customWidth="1"/>
    <col min="5637" max="5637" width="12.7109375" customWidth="1"/>
    <col min="5638" max="5638" width="12.85546875" customWidth="1"/>
    <col min="5639" max="5639" width="30.28515625" customWidth="1"/>
    <col min="5640" max="5640" width="12.7109375" customWidth="1"/>
    <col min="5641" max="5641" width="11.28515625" customWidth="1"/>
    <col min="5642" max="5642" width="0" hidden="1" customWidth="1"/>
    <col min="5643" max="5643" width="13.5703125" customWidth="1"/>
    <col min="5644" max="5888" width="9.140625" customWidth="1"/>
    <col min="5890" max="5890" width="4.140625" customWidth="1"/>
    <col min="5891" max="5891" width="30.28515625" customWidth="1"/>
    <col min="5892" max="5892" width="12.5703125" customWidth="1"/>
    <col min="5893" max="5893" width="12.7109375" customWidth="1"/>
    <col min="5894" max="5894" width="12.85546875" customWidth="1"/>
    <col min="5895" max="5895" width="30.28515625" customWidth="1"/>
    <col min="5896" max="5896" width="12.7109375" customWidth="1"/>
    <col min="5897" max="5897" width="11.28515625" customWidth="1"/>
    <col min="5898" max="5898" width="0" hidden="1" customWidth="1"/>
    <col min="5899" max="5899" width="13.5703125" customWidth="1"/>
    <col min="5900" max="6144" width="9.140625" customWidth="1"/>
    <col min="6146" max="6146" width="4.140625" customWidth="1"/>
    <col min="6147" max="6147" width="30.28515625" customWidth="1"/>
    <col min="6148" max="6148" width="12.5703125" customWidth="1"/>
    <col min="6149" max="6149" width="12.7109375" customWidth="1"/>
    <col min="6150" max="6150" width="12.85546875" customWidth="1"/>
    <col min="6151" max="6151" width="30.28515625" customWidth="1"/>
    <col min="6152" max="6152" width="12.7109375" customWidth="1"/>
    <col min="6153" max="6153" width="11.28515625" customWidth="1"/>
    <col min="6154" max="6154" width="0" hidden="1" customWidth="1"/>
    <col min="6155" max="6155" width="13.5703125" customWidth="1"/>
    <col min="6156" max="6400" width="9.140625" customWidth="1"/>
    <col min="6402" max="6402" width="4.140625" customWidth="1"/>
    <col min="6403" max="6403" width="30.28515625" customWidth="1"/>
    <col min="6404" max="6404" width="12.5703125" customWidth="1"/>
    <col min="6405" max="6405" width="12.7109375" customWidth="1"/>
    <col min="6406" max="6406" width="12.85546875" customWidth="1"/>
    <col min="6407" max="6407" width="30.28515625" customWidth="1"/>
    <col min="6408" max="6408" width="12.7109375" customWidth="1"/>
    <col min="6409" max="6409" width="11.28515625" customWidth="1"/>
    <col min="6410" max="6410" width="0" hidden="1" customWidth="1"/>
    <col min="6411" max="6411" width="13.5703125" customWidth="1"/>
    <col min="6412" max="6656" width="9.140625" customWidth="1"/>
    <col min="6658" max="6658" width="4.140625" customWidth="1"/>
    <col min="6659" max="6659" width="30.28515625" customWidth="1"/>
    <col min="6660" max="6660" width="12.5703125" customWidth="1"/>
    <col min="6661" max="6661" width="12.7109375" customWidth="1"/>
    <col min="6662" max="6662" width="12.85546875" customWidth="1"/>
    <col min="6663" max="6663" width="30.28515625" customWidth="1"/>
    <col min="6664" max="6664" width="12.7109375" customWidth="1"/>
    <col min="6665" max="6665" width="11.28515625" customWidth="1"/>
    <col min="6666" max="6666" width="0" hidden="1" customWidth="1"/>
    <col min="6667" max="6667" width="13.5703125" customWidth="1"/>
    <col min="6668" max="6912" width="9.140625" customWidth="1"/>
    <col min="6914" max="6914" width="4.140625" customWidth="1"/>
    <col min="6915" max="6915" width="30.28515625" customWidth="1"/>
    <col min="6916" max="6916" width="12.5703125" customWidth="1"/>
    <col min="6917" max="6917" width="12.7109375" customWidth="1"/>
    <col min="6918" max="6918" width="12.85546875" customWidth="1"/>
    <col min="6919" max="6919" width="30.28515625" customWidth="1"/>
    <col min="6920" max="6920" width="12.7109375" customWidth="1"/>
    <col min="6921" max="6921" width="11.28515625" customWidth="1"/>
    <col min="6922" max="6922" width="0" hidden="1" customWidth="1"/>
    <col min="6923" max="6923" width="13.5703125" customWidth="1"/>
    <col min="6924" max="7168" width="9.140625" customWidth="1"/>
    <col min="7170" max="7170" width="4.140625" customWidth="1"/>
    <col min="7171" max="7171" width="30.28515625" customWidth="1"/>
    <col min="7172" max="7172" width="12.5703125" customWidth="1"/>
    <col min="7173" max="7173" width="12.7109375" customWidth="1"/>
    <col min="7174" max="7174" width="12.85546875" customWidth="1"/>
    <col min="7175" max="7175" width="30.28515625" customWidth="1"/>
    <col min="7176" max="7176" width="12.7109375" customWidth="1"/>
    <col min="7177" max="7177" width="11.28515625" customWidth="1"/>
    <col min="7178" max="7178" width="0" hidden="1" customWidth="1"/>
    <col min="7179" max="7179" width="13.5703125" customWidth="1"/>
    <col min="7180" max="7424" width="9.140625" customWidth="1"/>
    <col min="7426" max="7426" width="4.140625" customWidth="1"/>
    <col min="7427" max="7427" width="30.28515625" customWidth="1"/>
    <col min="7428" max="7428" width="12.5703125" customWidth="1"/>
    <col min="7429" max="7429" width="12.7109375" customWidth="1"/>
    <col min="7430" max="7430" width="12.85546875" customWidth="1"/>
    <col min="7431" max="7431" width="30.28515625" customWidth="1"/>
    <col min="7432" max="7432" width="12.7109375" customWidth="1"/>
    <col min="7433" max="7433" width="11.28515625" customWidth="1"/>
    <col min="7434" max="7434" width="0" hidden="1" customWidth="1"/>
    <col min="7435" max="7435" width="13.5703125" customWidth="1"/>
    <col min="7436" max="7680" width="9.140625" customWidth="1"/>
    <col min="7682" max="7682" width="4.140625" customWidth="1"/>
    <col min="7683" max="7683" width="30.28515625" customWidth="1"/>
    <col min="7684" max="7684" width="12.5703125" customWidth="1"/>
    <col min="7685" max="7685" width="12.7109375" customWidth="1"/>
    <col min="7686" max="7686" width="12.85546875" customWidth="1"/>
    <col min="7687" max="7687" width="30.28515625" customWidth="1"/>
    <col min="7688" max="7688" width="12.7109375" customWidth="1"/>
    <col min="7689" max="7689" width="11.28515625" customWidth="1"/>
    <col min="7690" max="7690" width="0" hidden="1" customWidth="1"/>
    <col min="7691" max="7691" width="13.5703125" customWidth="1"/>
    <col min="7692" max="7936" width="9.140625" customWidth="1"/>
    <col min="7938" max="7938" width="4.140625" customWidth="1"/>
    <col min="7939" max="7939" width="30.28515625" customWidth="1"/>
    <col min="7940" max="7940" width="12.5703125" customWidth="1"/>
    <col min="7941" max="7941" width="12.7109375" customWidth="1"/>
    <col min="7942" max="7942" width="12.85546875" customWidth="1"/>
    <col min="7943" max="7943" width="30.28515625" customWidth="1"/>
    <col min="7944" max="7944" width="12.7109375" customWidth="1"/>
    <col min="7945" max="7945" width="11.28515625" customWidth="1"/>
    <col min="7946" max="7946" width="0" hidden="1" customWidth="1"/>
    <col min="7947" max="7947" width="13.5703125" customWidth="1"/>
    <col min="7948" max="8192" width="9.140625" customWidth="1"/>
    <col min="8194" max="8194" width="4.140625" customWidth="1"/>
    <col min="8195" max="8195" width="30.28515625" customWidth="1"/>
    <col min="8196" max="8196" width="12.5703125" customWidth="1"/>
    <col min="8197" max="8197" width="12.7109375" customWidth="1"/>
    <col min="8198" max="8198" width="12.85546875" customWidth="1"/>
    <col min="8199" max="8199" width="30.28515625" customWidth="1"/>
    <col min="8200" max="8200" width="12.7109375" customWidth="1"/>
    <col min="8201" max="8201" width="11.28515625" customWidth="1"/>
    <col min="8202" max="8202" width="0" hidden="1" customWidth="1"/>
    <col min="8203" max="8203" width="13.5703125" customWidth="1"/>
    <col min="8204" max="8448" width="9.140625" customWidth="1"/>
    <col min="8450" max="8450" width="4.140625" customWidth="1"/>
    <col min="8451" max="8451" width="30.28515625" customWidth="1"/>
    <col min="8452" max="8452" width="12.5703125" customWidth="1"/>
    <col min="8453" max="8453" width="12.7109375" customWidth="1"/>
    <col min="8454" max="8454" width="12.85546875" customWidth="1"/>
    <col min="8455" max="8455" width="30.28515625" customWidth="1"/>
    <col min="8456" max="8456" width="12.7109375" customWidth="1"/>
    <col min="8457" max="8457" width="11.28515625" customWidth="1"/>
    <col min="8458" max="8458" width="0" hidden="1" customWidth="1"/>
    <col min="8459" max="8459" width="13.5703125" customWidth="1"/>
    <col min="8460" max="8704" width="9.140625" customWidth="1"/>
    <col min="8706" max="8706" width="4.140625" customWidth="1"/>
    <col min="8707" max="8707" width="30.28515625" customWidth="1"/>
    <col min="8708" max="8708" width="12.5703125" customWidth="1"/>
    <col min="8709" max="8709" width="12.7109375" customWidth="1"/>
    <col min="8710" max="8710" width="12.85546875" customWidth="1"/>
    <col min="8711" max="8711" width="30.28515625" customWidth="1"/>
    <col min="8712" max="8712" width="12.7109375" customWidth="1"/>
    <col min="8713" max="8713" width="11.28515625" customWidth="1"/>
    <col min="8714" max="8714" width="0" hidden="1" customWidth="1"/>
    <col min="8715" max="8715" width="13.5703125" customWidth="1"/>
    <col min="8716" max="8960" width="9.140625" customWidth="1"/>
    <col min="8962" max="8962" width="4.140625" customWidth="1"/>
    <col min="8963" max="8963" width="30.28515625" customWidth="1"/>
    <col min="8964" max="8964" width="12.5703125" customWidth="1"/>
    <col min="8965" max="8965" width="12.7109375" customWidth="1"/>
    <col min="8966" max="8966" width="12.85546875" customWidth="1"/>
    <col min="8967" max="8967" width="30.28515625" customWidth="1"/>
    <col min="8968" max="8968" width="12.7109375" customWidth="1"/>
    <col min="8969" max="8969" width="11.28515625" customWidth="1"/>
    <col min="8970" max="8970" width="0" hidden="1" customWidth="1"/>
    <col min="8971" max="8971" width="13.5703125" customWidth="1"/>
    <col min="8972" max="9216" width="9.140625" customWidth="1"/>
    <col min="9218" max="9218" width="4.140625" customWidth="1"/>
    <col min="9219" max="9219" width="30.28515625" customWidth="1"/>
    <col min="9220" max="9220" width="12.5703125" customWidth="1"/>
    <col min="9221" max="9221" width="12.7109375" customWidth="1"/>
    <col min="9222" max="9222" width="12.85546875" customWidth="1"/>
    <col min="9223" max="9223" width="30.28515625" customWidth="1"/>
    <col min="9224" max="9224" width="12.7109375" customWidth="1"/>
    <col min="9225" max="9225" width="11.28515625" customWidth="1"/>
    <col min="9226" max="9226" width="0" hidden="1" customWidth="1"/>
    <col min="9227" max="9227" width="13.5703125" customWidth="1"/>
    <col min="9228" max="9472" width="9.140625" customWidth="1"/>
    <col min="9474" max="9474" width="4.140625" customWidth="1"/>
    <col min="9475" max="9475" width="30.28515625" customWidth="1"/>
    <col min="9476" max="9476" width="12.5703125" customWidth="1"/>
    <col min="9477" max="9477" width="12.7109375" customWidth="1"/>
    <col min="9478" max="9478" width="12.85546875" customWidth="1"/>
    <col min="9479" max="9479" width="30.28515625" customWidth="1"/>
    <col min="9480" max="9480" width="12.7109375" customWidth="1"/>
    <col min="9481" max="9481" width="11.28515625" customWidth="1"/>
    <col min="9482" max="9482" width="0" hidden="1" customWidth="1"/>
    <col min="9483" max="9483" width="13.5703125" customWidth="1"/>
    <col min="9484" max="9728" width="9.140625" customWidth="1"/>
    <col min="9730" max="9730" width="4.140625" customWidth="1"/>
    <col min="9731" max="9731" width="30.28515625" customWidth="1"/>
    <col min="9732" max="9732" width="12.5703125" customWidth="1"/>
    <col min="9733" max="9733" width="12.7109375" customWidth="1"/>
    <col min="9734" max="9734" width="12.85546875" customWidth="1"/>
    <col min="9735" max="9735" width="30.28515625" customWidth="1"/>
    <col min="9736" max="9736" width="12.7109375" customWidth="1"/>
    <col min="9737" max="9737" width="11.28515625" customWidth="1"/>
    <col min="9738" max="9738" width="0" hidden="1" customWidth="1"/>
    <col min="9739" max="9739" width="13.5703125" customWidth="1"/>
    <col min="9740" max="9984" width="9.140625" customWidth="1"/>
    <col min="9986" max="9986" width="4.140625" customWidth="1"/>
    <col min="9987" max="9987" width="30.28515625" customWidth="1"/>
    <col min="9988" max="9988" width="12.5703125" customWidth="1"/>
    <col min="9989" max="9989" width="12.7109375" customWidth="1"/>
    <col min="9990" max="9990" width="12.85546875" customWidth="1"/>
    <col min="9991" max="9991" width="30.28515625" customWidth="1"/>
    <col min="9992" max="9992" width="12.7109375" customWidth="1"/>
    <col min="9993" max="9993" width="11.28515625" customWidth="1"/>
    <col min="9994" max="9994" width="0" hidden="1" customWidth="1"/>
    <col min="9995" max="9995" width="13.5703125" customWidth="1"/>
    <col min="9996" max="10240" width="9.140625" customWidth="1"/>
    <col min="10242" max="10242" width="4.140625" customWidth="1"/>
    <col min="10243" max="10243" width="30.28515625" customWidth="1"/>
    <col min="10244" max="10244" width="12.5703125" customWidth="1"/>
    <col min="10245" max="10245" width="12.7109375" customWidth="1"/>
    <col min="10246" max="10246" width="12.85546875" customWidth="1"/>
    <col min="10247" max="10247" width="30.28515625" customWidth="1"/>
    <col min="10248" max="10248" width="12.7109375" customWidth="1"/>
    <col min="10249" max="10249" width="11.28515625" customWidth="1"/>
    <col min="10250" max="10250" width="0" hidden="1" customWidth="1"/>
    <col min="10251" max="10251" width="13.5703125" customWidth="1"/>
    <col min="10252" max="10496" width="9.140625" customWidth="1"/>
    <col min="10498" max="10498" width="4.140625" customWidth="1"/>
    <col min="10499" max="10499" width="30.28515625" customWidth="1"/>
    <col min="10500" max="10500" width="12.5703125" customWidth="1"/>
    <col min="10501" max="10501" width="12.7109375" customWidth="1"/>
    <col min="10502" max="10502" width="12.85546875" customWidth="1"/>
    <col min="10503" max="10503" width="30.28515625" customWidth="1"/>
    <col min="10504" max="10504" width="12.7109375" customWidth="1"/>
    <col min="10505" max="10505" width="11.28515625" customWidth="1"/>
    <col min="10506" max="10506" width="0" hidden="1" customWidth="1"/>
    <col min="10507" max="10507" width="13.5703125" customWidth="1"/>
    <col min="10508" max="10752" width="9.140625" customWidth="1"/>
    <col min="10754" max="10754" width="4.140625" customWidth="1"/>
    <col min="10755" max="10755" width="30.28515625" customWidth="1"/>
    <col min="10756" max="10756" width="12.5703125" customWidth="1"/>
    <col min="10757" max="10757" width="12.7109375" customWidth="1"/>
    <col min="10758" max="10758" width="12.85546875" customWidth="1"/>
    <col min="10759" max="10759" width="30.28515625" customWidth="1"/>
    <col min="10760" max="10760" width="12.7109375" customWidth="1"/>
    <col min="10761" max="10761" width="11.28515625" customWidth="1"/>
    <col min="10762" max="10762" width="0" hidden="1" customWidth="1"/>
    <col min="10763" max="10763" width="13.5703125" customWidth="1"/>
    <col min="10764" max="11008" width="9.140625" customWidth="1"/>
    <col min="11010" max="11010" width="4.140625" customWidth="1"/>
    <col min="11011" max="11011" width="30.28515625" customWidth="1"/>
    <col min="11012" max="11012" width="12.5703125" customWidth="1"/>
    <col min="11013" max="11013" width="12.7109375" customWidth="1"/>
    <col min="11014" max="11014" width="12.85546875" customWidth="1"/>
    <col min="11015" max="11015" width="30.28515625" customWidth="1"/>
    <col min="11016" max="11016" width="12.7109375" customWidth="1"/>
    <col min="11017" max="11017" width="11.28515625" customWidth="1"/>
    <col min="11018" max="11018" width="0" hidden="1" customWidth="1"/>
    <col min="11019" max="11019" width="13.5703125" customWidth="1"/>
    <col min="11020" max="11264" width="9.140625" customWidth="1"/>
    <col min="11266" max="11266" width="4.140625" customWidth="1"/>
    <col min="11267" max="11267" width="30.28515625" customWidth="1"/>
    <col min="11268" max="11268" width="12.5703125" customWidth="1"/>
    <col min="11269" max="11269" width="12.7109375" customWidth="1"/>
    <col min="11270" max="11270" width="12.85546875" customWidth="1"/>
    <col min="11271" max="11271" width="30.28515625" customWidth="1"/>
    <col min="11272" max="11272" width="12.7109375" customWidth="1"/>
    <col min="11273" max="11273" width="11.28515625" customWidth="1"/>
    <col min="11274" max="11274" width="0" hidden="1" customWidth="1"/>
    <col min="11275" max="11275" width="13.5703125" customWidth="1"/>
    <col min="11276" max="11520" width="9.140625" customWidth="1"/>
    <col min="11522" max="11522" width="4.140625" customWidth="1"/>
    <col min="11523" max="11523" width="30.28515625" customWidth="1"/>
    <col min="11524" max="11524" width="12.5703125" customWidth="1"/>
    <col min="11525" max="11525" width="12.7109375" customWidth="1"/>
    <col min="11526" max="11526" width="12.85546875" customWidth="1"/>
    <col min="11527" max="11527" width="30.28515625" customWidth="1"/>
    <col min="11528" max="11528" width="12.7109375" customWidth="1"/>
    <col min="11529" max="11529" width="11.28515625" customWidth="1"/>
    <col min="11530" max="11530" width="0" hidden="1" customWidth="1"/>
    <col min="11531" max="11531" width="13.5703125" customWidth="1"/>
    <col min="11532" max="11776" width="9.140625" customWidth="1"/>
    <col min="11778" max="11778" width="4.140625" customWidth="1"/>
    <col min="11779" max="11779" width="30.28515625" customWidth="1"/>
    <col min="11780" max="11780" width="12.5703125" customWidth="1"/>
    <col min="11781" max="11781" width="12.7109375" customWidth="1"/>
    <col min="11782" max="11782" width="12.85546875" customWidth="1"/>
    <col min="11783" max="11783" width="30.28515625" customWidth="1"/>
    <col min="11784" max="11784" width="12.7109375" customWidth="1"/>
    <col min="11785" max="11785" width="11.28515625" customWidth="1"/>
    <col min="11786" max="11786" width="0" hidden="1" customWidth="1"/>
    <col min="11787" max="11787" width="13.5703125" customWidth="1"/>
    <col min="11788" max="12032" width="9.140625" customWidth="1"/>
    <col min="12034" max="12034" width="4.140625" customWidth="1"/>
    <col min="12035" max="12035" width="30.28515625" customWidth="1"/>
    <col min="12036" max="12036" width="12.5703125" customWidth="1"/>
    <col min="12037" max="12037" width="12.7109375" customWidth="1"/>
    <col min="12038" max="12038" width="12.85546875" customWidth="1"/>
    <col min="12039" max="12039" width="30.28515625" customWidth="1"/>
    <col min="12040" max="12040" width="12.7109375" customWidth="1"/>
    <col min="12041" max="12041" width="11.28515625" customWidth="1"/>
    <col min="12042" max="12042" width="0" hidden="1" customWidth="1"/>
    <col min="12043" max="12043" width="13.5703125" customWidth="1"/>
    <col min="12044" max="12288" width="9.140625" customWidth="1"/>
    <col min="12290" max="12290" width="4.140625" customWidth="1"/>
    <col min="12291" max="12291" width="30.28515625" customWidth="1"/>
    <col min="12292" max="12292" width="12.5703125" customWidth="1"/>
    <col min="12293" max="12293" width="12.7109375" customWidth="1"/>
    <col min="12294" max="12294" width="12.85546875" customWidth="1"/>
    <col min="12295" max="12295" width="30.28515625" customWidth="1"/>
    <col min="12296" max="12296" width="12.7109375" customWidth="1"/>
    <col min="12297" max="12297" width="11.28515625" customWidth="1"/>
    <col min="12298" max="12298" width="0" hidden="1" customWidth="1"/>
    <col min="12299" max="12299" width="13.5703125" customWidth="1"/>
    <col min="12300" max="12544" width="9.140625" customWidth="1"/>
    <col min="12546" max="12546" width="4.140625" customWidth="1"/>
    <col min="12547" max="12547" width="30.28515625" customWidth="1"/>
    <col min="12548" max="12548" width="12.5703125" customWidth="1"/>
    <col min="12549" max="12549" width="12.7109375" customWidth="1"/>
    <col min="12550" max="12550" width="12.85546875" customWidth="1"/>
    <col min="12551" max="12551" width="30.28515625" customWidth="1"/>
    <col min="12552" max="12552" width="12.7109375" customWidth="1"/>
    <col min="12553" max="12553" width="11.28515625" customWidth="1"/>
    <col min="12554" max="12554" width="0" hidden="1" customWidth="1"/>
    <col min="12555" max="12555" width="13.5703125" customWidth="1"/>
    <col min="12556" max="12800" width="9.140625" customWidth="1"/>
    <col min="12802" max="12802" width="4.140625" customWidth="1"/>
    <col min="12803" max="12803" width="30.28515625" customWidth="1"/>
    <col min="12804" max="12804" width="12.5703125" customWidth="1"/>
    <col min="12805" max="12805" width="12.7109375" customWidth="1"/>
    <col min="12806" max="12806" width="12.85546875" customWidth="1"/>
    <col min="12807" max="12807" width="30.28515625" customWidth="1"/>
    <col min="12808" max="12808" width="12.7109375" customWidth="1"/>
    <col min="12809" max="12809" width="11.28515625" customWidth="1"/>
    <col min="12810" max="12810" width="0" hidden="1" customWidth="1"/>
    <col min="12811" max="12811" width="13.5703125" customWidth="1"/>
    <col min="12812" max="13056" width="9.140625" customWidth="1"/>
    <col min="13058" max="13058" width="4.140625" customWidth="1"/>
    <col min="13059" max="13059" width="30.28515625" customWidth="1"/>
    <col min="13060" max="13060" width="12.5703125" customWidth="1"/>
    <col min="13061" max="13061" width="12.7109375" customWidth="1"/>
    <col min="13062" max="13062" width="12.85546875" customWidth="1"/>
    <col min="13063" max="13063" width="30.28515625" customWidth="1"/>
    <col min="13064" max="13064" width="12.7109375" customWidth="1"/>
    <col min="13065" max="13065" width="11.28515625" customWidth="1"/>
    <col min="13066" max="13066" width="0" hidden="1" customWidth="1"/>
    <col min="13067" max="13067" width="13.5703125" customWidth="1"/>
    <col min="13068" max="13312" width="9.140625" customWidth="1"/>
    <col min="13314" max="13314" width="4.140625" customWidth="1"/>
    <col min="13315" max="13315" width="30.28515625" customWidth="1"/>
    <col min="13316" max="13316" width="12.5703125" customWidth="1"/>
    <col min="13317" max="13317" width="12.7109375" customWidth="1"/>
    <col min="13318" max="13318" width="12.85546875" customWidth="1"/>
    <col min="13319" max="13319" width="30.28515625" customWidth="1"/>
    <col min="13320" max="13320" width="12.7109375" customWidth="1"/>
    <col min="13321" max="13321" width="11.28515625" customWidth="1"/>
    <col min="13322" max="13322" width="0" hidden="1" customWidth="1"/>
    <col min="13323" max="13323" width="13.5703125" customWidth="1"/>
    <col min="13324" max="13568" width="9.140625" customWidth="1"/>
    <col min="13570" max="13570" width="4.140625" customWidth="1"/>
    <col min="13571" max="13571" width="30.28515625" customWidth="1"/>
    <col min="13572" max="13572" width="12.5703125" customWidth="1"/>
    <col min="13573" max="13573" width="12.7109375" customWidth="1"/>
    <col min="13574" max="13574" width="12.85546875" customWidth="1"/>
    <col min="13575" max="13575" width="30.28515625" customWidth="1"/>
    <col min="13576" max="13576" width="12.7109375" customWidth="1"/>
    <col min="13577" max="13577" width="11.28515625" customWidth="1"/>
    <col min="13578" max="13578" width="0" hidden="1" customWidth="1"/>
    <col min="13579" max="13579" width="13.5703125" customWidth="1"/>
    <col min="13580" max="13824" width="9.140625" customWidth="1"/>
    <col min="13826" max="13826" width="4.140625" customWidth="1"/>
    <col min="13827" max="13827" width="30.28515625" customWidth="1"/>
    <col min="13828" max="13828" width="12.5703125" customWidth="1"/>
    <col min="13829" max="13829" width="12.7109375" customWidth="1"/>
    <col min="13830" max="13830" width="12.85546875" customWidth="1"/>
    <col min="13831" max="13831" width="30.28515625" customWidth="1"/>
    <col min="13832" max="13832" width="12.7109375" customWidth="1"/>
    <col min="13833" max="13833" width="11.28515625" customWidth="1"/>
    <col min="13834" max="13834" width="0" hidden="1" customWidth="1"/>
    <col min="13835" max="13835" width="13.5703125" customWidth="1"/>
    <col min="13836" max="14080" width="9.140625" customWidth="1"/>
    <col min="14082" max="14082" width="4.140625" customWidth="1"/>
    <col min="14083" max="14083" width="30.28515625" customWidth="1"/>
    <col min="14084" max="14084" width="12.5703125" customWidth="1"/>
    <col min="14085" max="14085" width="12.7109375" customWidth="1"/>
    <col min="14086" max="14086" width="12.85546875" customWidth="1"/>
    <col min="14087" max="14087" width="30.28515625" customWidth="1"/>
    <col min="14088" max="14088" width="12.7109375" customWidth="1"/>
    <col min="14089" max="14089" width="11.28515625" customWidth="1"/>
    <col min="14090" max="14090" width="0" hidden="1" customWidth="1"/>
    <col min="14091" max="14091" width="13.5703125" customWidth="1"/>
    <col min="14092" max="14336" width="9.140625" customWidth="1"/>
    <col min="14338" max="14338" width="4.140625" customWidth="1"/>
    <col min="14339" max="14339" width="30.28515625" customWidth="1"/>
    <col min="14340" max="14340" width="12.5703125" customWidth="1"/>
    <col min="14341" max="14341" width="12.7109375" customWidth="1"/>
    <col min="14342" max="14342" width="12.85546875" customWidth="1"/>
    <col min="14343" max="14343" width="30.28515625" customWidth="1"/>
    <col min="14344" max="14344" width="12.7109375" customWidth="1"/>
    <col min="14345" max="14345" width="11.28515625" customWidth="1"/>
    <col min="14346" max="14346" width="0" hidden="1" customWidth="1"/>
    <col min="14347" max="14347" width="13.5703125" customWidth="1"/>
    <col min="14348" max="14592" width="9.140625" customWidth="1"/>
    <col min="14594" max="14594" width="4.140625" customWidth="1"/>
    <col min="14595" max="14595" width="30.28515625" customWidth="1"/>
    <col min="14596" max="14596" width="12.5703125" customWidth="1"/>
    <col min="14597" max="14597" width="12.7109375" customWidth="1"/>
    <col min="14598" max="14598" width="12.85546875" customWidth="1"/>
    <col min="14599" max="14599" width="30.28515625" customWidth="1"/>
    <col min="14600" max="14600" width="12.7109375" customWidth="1"/>
    <col min="14601" max="14601" width="11.28515625" customWidth="1"/>
    <col min="14602" max="14602" width="0" hidden="1" customWidth="1"/>
    <col min="14603" max="14603" width="13.5703125" customWidth="1"/>
    <col min="14604" max="14848" width="9.140625" customWidth="1"/>
    <col min="14850" max="14850" width="4.140625" customWidth="1"/>
    <col min="14851" max="14851" width="30.28515625" customWidth="1"/>
    <col min="14852" max="14852" width="12.5703125" customWidth="1"/>
    <col min="14853" max="14853" width="12.7109375" customWidth="1"/>
    <col min="14854" max="14854" width="12.85546875" customWidth="1"/>
    <col min="14855" max="14855" width="30.28515625" customWidth="1"/>
    <col min="14856" max="14856" width="12.7109375" customWidth="1"/>
    <col min="14857" max="14857" width="11.28515625" customWidth="1"/>
    <col min="14858" max="14858" width="0" hidden="1" customWidth="1"/>
    <col min="14859" max="14859" width="13.5703125" customWidth="1"/>
    <col min="14860" max="15104" width="9.140625" customWidth="1"/>
    <col min="15106" max="15106" width="4.140625" customWidth="1"/>
    <col min="15107" max="15107" width="30.28515625" customWidth="1"/>
    <col min="15108" max="15108" width="12.5703125" customWidth="1"/>
    <col min="15109" max="15109" width="12.7109375" customWidth="1"/>
    <col min="15110" max="15110" width="12.85546875" customWidth="1"/>
    <col min="15111" max="15111" width="30.28515625" customWidth="1"/>
    <col min="15112" max="15112" width="12.7109375" customWidth="1"/>
    <col min="15113" max="15113" width="11.28515625" customWidth="1"/>
    <col min="15114" max="15114" width="0" hidden="1" customWidth="1"/>
    <col min="15115" max="15115" width="13.5703125" customWidth="1"/>
    <col min="15116" max="15360" width="9.140625" customWidth="1"/>
    <col min="15362" max="15362" width="4.140625" customWidth="1"/>
    <col min="15363" max="15363" width="30.28515625" customWidth="1"/>
    <col min="15364" max="15364" width="12.5703125" customWidth="1"/>
    <col min="15365" max="15365" width="12.7109375" customWidth="1"/>
    <col min="15366" max="15366" width="12.85546875" customWidth="1"/>
    <col min="15367" max="15367" width="30.28515625" customWidth="1"/>
    <col min="15368" max="15368" width="12.7109375" customWidth="1"/>
    <col min="15369" max="15369" width="11.28515625" customWidth="1"/>
    <col min="15370" max="15370" width="0" hidden="1" customWidth="1"/>
    <col min="15371" max="15371" width="13.5703125" customWidth="1"/>
    <col min="15372" max="15616" width="9.140625" customWidth="1"/>
    <col min="15618" max="15618" width="4.140625" customWidth="1"/>
    <col min="15619" max="15619" width="30.28515625" customWidth="1"/>
    <col min="15620" max="15620" width="12.5703125" customWidth="1"/>
    <col min="15621" max="15621" width="12.7109375" customWidth="1"/>
    <col min="15622" max="15622" width="12.85546875" customWidth="1"/>
    <col min="15623" max="15623" width="30.28515625" customWidth="1"/>
    <col min="15624" max="15624" width="12.7109375" customWidth="1"/>
    <col min="15625" max="15625" width="11.28515625" customWidth="1"/>
    <col min="15626" max="15626" width="0" hidden="1" customWidth="1"/>
    <col min="15627" max="15627" width="13.5703125" customWidth="1"/>
    <col min="15628" max="15872" width="9.140625" customWidth="1"/>
    <col min="15874" max="15874" width="4.140625" customWidth="1"/>
    <col min="15875" max="15875" width="30.28515625" customWidth="1"/>
    <col min="15876" max="15876" width="12.5703125" customWidth="1"/>
    <col min="15877" max="15877" width="12.7109375" customWidth="1"/>
    <col min="15878" max="15878" width="12.85546875" customWidth="1"/>
    <col min="15879" max="15879" width="30.28515625" customWidth="1"/>
    <col min="15880" max="15880" width="12.7109375" customWidth="1"/>
    <col min="15881" max="15881" width="11.28515625" customWidth="1"/>
    <col min="15882" max="15882" width="0" hidden="1" customWidth="1"/>
    <col min="15883" max="15883" width="13.5703125" customWidth="1"/>
    <col min="15884" max="16128" width="9.140625" customWidth="1"/>
    <col min="16130" max="16130" width="4.140625" customWidth="1"/>
    <col min="16131" max="16131" width="30.28515625" customWidth="1"/>
    <col min="16132" max="16132" width="12.5703125" customWidth="1"/>
    <col min="16133" max="16133" width="12.7109375" customWidth="1"/>
    <col min="16134" max="16134" width="12.85546875" customWidth="1"/>
    <col min="16135" max="16135" width="30.28515625" customWidth="1"/>
    <col min="16136" max="16136" width="12.7109375" customWidth="1"/>
    <col min="16137" max="16137" width="11.28515625" customWidth="1"/>
    <col min="16138" max="16138" width="0" hidden="1" customWidth="1"/>
    <col min="16139" max="16139" width="13.5703125" customWidth="1"/>
    <col min="16140" max="16384" width="9.140625" customWidth="1"/>
  </cols>
  <sheetData>
    <row r="1" spans="1:256" ht="25.5">
      <c r="B1" s="269" t="s">
        <v>277</v>
      </c>
    </row>
    <row r="2" spans="1:256" ht="31.5">
      <c r="B2" s="178" t="s">
        <v>200</v>
      </c>
      <c r="C2" s="179"/>
      <c r="D2" s="179"/>
      <c r="E2" s="179"/>
      <c r="F2" s="179"/>
      <c r="G2" s="179"/>
      <c r="H2" s="180"/>
      <c r="I2" s="180"/>
      <c r="J2" s="439"/>
      <c r="K2" s="181"/>
      <c r="L2" s="181"/>
    </row>
    <row r="3" spans="1:256" ht="15.75" thickBot="1">
      <c r="C3" s="183"/>
      <c r="D3" s="183"/>
      <c r="E3" s="183"/>
      <c r="F3" s="183"/>
      <c r="G3" s="183"/>
      <c r="H3" s="184"/>
      <c r="I3" s="184"/>
      <c r="J3" s="439"/>
      <c r="K3" s="185"/>
      <c r="L3" s="185"/>
    </row>
    <row r="4" spans="1:256" ht="15.75" thickBot="1">
      <c r="A4" s="442" t="s">
        <v>201</v>
      </c>
      <c r="B4" s="186" t="s">
        <v>101</v>
      </c>
      <c r="C4" s="187"/>
      <c r="D4" s="187"/>
      <c r="E4" s="302"/>
      <c r="F4" s="421"/>
      <c r="G4" s="189" t="s">
        <v>202</v>
      </c>
      <c r="H4" s="190"/>
      <c r="I4" s="191"/>
      <c r="J4" s="440"/>
      <c r="K4" s="304"/>
      <c r="L4" s="304"/>
    </row>
    <row r="5" spans="1:256" ht="60.75" thickBot="1">
      <c r="A5" s="443"/>
      <c r="B5" s="192" t="s">
        <v>54</v>
      </c>
      <c r="C5" s="193" t="s">
        <v>279</v>
      </c>
      <c r="D5" s="285" t="s">
        <v>148</v>
      </c>
      <c r="E5" s="339" t="s">
        <v>321</v>
      </c>
      <c r="F5" s="339" t="s">
        <v>323</v>
      </c>
      <c r="G5" s="294" t="s">
        <v>54</v>
      </c>
      <c r="H5" s="194" t="s">
        <v>146</v>
      </c>
      <c r="I5" s="194" t="s">
        <v>148</v>
      </c>
      <c r="J5" s="441"/>
      <c r="K5" s="339" t="s">
        <v>321</v>
      </c>
      <c r="L5" s="339" t="s">
        <v>323</v>
      </c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ht="15.75" thickBot="1">
      <c r="A6" s="196">
        <v>1</v>
      </c>
      <c r="B6" s="197">
        <v>2</v>
      </c>
      <c r="C6" s="196">
        <v>4</v>
      </c>
      <c r="D6" s="197">
        <v>5</v>
      </c>
      <c r="E6" s="338"/>
      <c r="F6" s="338"/>
      <c r="G6" s="295">
        <v>6</v>
      </c>
      <c r="H6" s="198">
        <v>8</v>
      </c>
      <c r="I6" s="198">
        <v>9</v>
      </c>
      <c r="J6" s="440"/>
      <c r="K6" s="303"/>
      <c r="L6" s="303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ht="25.5">
      <c r="A7" s="200">
        <v>1</v>
      </c>
      <c r="B7" s="201" t="s">
        <v>77</v>
      </c>
      <c r="C7" s="202">
        <v>9059718</v>
      </c>
      <c r="D7" s="286">
        <v>9394130</v>
      </c>
      <c r="E7" s="340">
        <v>10300296</v>
      </c>
      <c r="F7" s="340">
        <v>10325184</v>
      </c>
      <c r="G7" s="296" t="s">
        <v>28</v>
      </c>
      <c r="H7" s="204">
        <v>3937687</v>
      </c>
      <c r="I7" s="203">
        <v>3953415</v>
      </c>
      <c r="J7" s="441"/>
      <c r="K7" s="340">
        <v>3974815</v>
      </c>
      <c r="L7" s="340">
        <v>4518215</v>
      </c>
    </row>
    <row r="8" spans="1:256" ht="25.5">
      <c r="A8" s="205">
        <v>2</v>
      </c>
      <c r="B8" s="206" t="s">
        <v>106</v>
      </c>
      <c r="C8" s="207">
        <v>8292975</v>
      </c>
      <c r="D8" s="287">
        <v>7461000</v>
      </c>
      <c r="E8" s="340">
        <v>7461000</v>
      </c>
      <c r="F8" s="340">
        <v>7461000</v>
      </c>
      <c r="G8" s="297" t="s">
        <v>75</v>
      </c>
      <c r="H8" s="209">
        <v>941562</v>
      </c>
      <c r="I8" s="208">
        <v>924134</v>
      </c>
      <c r="J8" s="441"/>
      <c r="K8" s="340">
        <v>926400</v>
      </c>
      <c r="L8" s="340">
        <v>982200</v>
      </c>
    </row>
    <row r="9" spans="1:256">
      <c r="A9" s="205">
        <v>3</v>
      </c>
      <c r="B9" s="206" t="s">
        <v>131</v>
      </c>
      <c r="C9" s="207">
        <v>1127009</v>
      </c>
      <c r="D9" s="287">
        <v>655000</v>
      </c>
      <c r="E9" s="340">
        <v>655000</v>
      </c>
      <c r="F9" s="340">
        <v>655000</v>
      </c>
      <c r="G9" s="297" t="s">
        <v>203</v>
      </c>
      <c r="H9" s="209">
        <v>4122951</v>
      </c>
      <c r="I9" s="208">
        <v>5719000</v>
      </c>
      <c r="J9" s="441"/>
      <c r="K9" s="340">
        <v>5719000</v>
      </c>
      <c r="L9" s="340">
        <v>6646667</v>
      </c>
    </row>
    <row r="10" spans="1:256" ht="25.5">
      <c r="A10" s="205">
        <v>4</v>
      </c>
      <c r="B10" s="210" t="s">
        <v>110</v>
      </c>
      <c r="C10" s="207">
        <v>3381506</v>
      </c>
      <c r="D10" s="287">
        <v>180000</v>
      </c>
      <c r="E10" s="340">
        <v>312229</v>
      </c>
      <c r="F10" s="340">
        <v>312229</v>
      </c>
      <c r="G10" s="297" t="s">
        <v>121</v>
      </c>
      <c r="H10" s="209">
        <v>575000</v>
      </c>
      <c r="I10" s="208">
        <v>1254000</v>
      </c>
      <c r="J10" s="441"/>
      <c r="K10" s="340">
        <v>1254000</v>
      </c>
      <c r="L10" s="340">
        <v>1254000</v>
      </c>
    </row>
    <row r="11" spans="1:256">
      <c r="A11" s="205">
        <v>5</v>
      </c>
      <c r="B11" s="206" t="s">
        <v>204</v>
      </c>
      <c r="C11" s="209">
        <v>0</v>
      </c>
      <c r="D11" s="288">
        <v>0</v>
      </c>
      <c r="E11" s="352">
        <v>0</v>
      </c>
      <c r="F11" s="352">
        <v>0</v>
      </c>
      <c r="G11" s="297" t="s">
        <v>205</v>
      </c>
      <c r="H11" s="209">
        <v>4553432</v>
      </c>
      <c r="I11" s="208">
        <v>4605400</v>
      </c>
      <c r="J11" s="441"/>
      <c r="K11" s="340">
        <v>4692158</v>
      </c>
      <c r="L11" s="340">
        <v>4813626</v>
      </c>
    </row>
    <row r="12" spans="1:256">
      <c r="A12" s="205">
        <v>6</v>
      </c>
      <c r="B12" s="206"/>
      <c r="C12" s="209"/>
      <c r="D12" s="288"/>
      <c r="E12" s="340"/>
      <c r="F12" s="340"/>
      <c r="G12" s="297" t="s">
        <v>206</v>
      </c>
      <c r="H12" s="209">
        <v>93485</v>
      </c>
      <c r="I12" s="208">
        <v>392000</v>
      </c>
      <c r="J12" s="441"/>
      <c r="K12" s="340">
        <v>397120</v>
      </c>
      <c r="L12" s="340">
        <v>397170</v>
      </c>
    </row>
    <row r="13" spans="1:256">
      <c r="A13" s="205">
        <v>7</v>
      </c>
      <c r="C13" s="209"/>
      <c r="D13" s="288"/>
      <c r="E13" s="340"/>
      <c r="F13" s="340"/>
      <c r="G13" s="298" t="s">
        <v>207</v>
      </c>
      <c r="H13" s="209">
        <v>0</v>
      </c>
      <c r="I13" s="208">
        <v>0</v>
      </c>
      <c r="J13" s="441"/>
      <c r="K13" s="352">
        <v>0</v>
      </c>
      <c r="L13" s="352">
        <v>0</v>
      </c>
    </row>
    <row r="14" spans="1:256" ht="15.75" thickBot="1">
      <c r="A14" s="205">
        <v>8</v>
      </c>
      <c r="B14" s="211"/>
      <c r="C14" s="212"/>
      <c r="D14" s="289"/>
      <c r="E14" s="342"/>
      <c r="F14" s="342"/>
      <c r="G14" s="299" t="s">
        <v>208</v>
      </c>
      <c r="H14" s="212">
        <v>0</v>
      </c>
      <c r="I14" s="213">
        <v>5522393</v>
      </c>
      <c r="J14" s="441"/>
      <c r="K14" s="342">
        <v>7057315</v>
      </c>
      <c r="L14" s="342">
        <v>5433818</v>
      </c>
    </row>
    <row r="15" spans="1:256" ht="15.75" thickBot="1">
      <c r="A15" s="214">
        <v>9</v>
      </c>
      <c r="B15" s="215" t="s">
        <v>140</v>
      </c>
      <c r="C15" s="216">
        <f>SUM(C7:C14)</f>
        <v>21861208</v>
      </c>
      <c r="D15" s="290">
        <f>SUM(D7:D14)</f>
        <v>17690130</v>
      </c>
      <c r="E15" s="343">
        <f>SUM(E7:E14)</f>
        <v>18728525</v>
      </c>
      <c r="F15" s="343">
        <f>SUM(F7:F14)</f>
        <v>18753413</v>
      </c>
      <c r="G15" s="300" t="s">
        <v>209</v>
      </c>
      <c r="H15" s="217">
        <f>SUM(H7:H14)</f>
        <v>14224117</v>
      </c>
      <c r="I15" s="218">
        <f>SUM(I7:I14)</f>
        <v>22370342</v>
      </c>
      <c r="J15" s="440"/>
      <c r="K15" s="343">
        <f>SUM(K7:K14)</f>
        <v>24020808</v>
      </c>
      <c r="L15" s="343">
        <f>SUM(L7:L14)</f>
        <v>24045696</v>
      </c>
    </row>
    <row r="16" spans="1:256" ht="12.75" customHeight="1">
      <c r="A16" s="219">
        <v>10</v>
      </c>
      <c r="B16" s="210" t="s">
        <v>210</v>
      </c>
      <c r="C16" s="357">
        <v>0</v>
      </c>
      <c r="D16" s="358">
        <v>0</v>
      </c>
      <c r="E16" s="351">
        <v>0</v>
      </c>
      <c r="F16" s="351">
        <v>0</v>
      </c>
      <c r="G16" s="296" t="s">
        <v>211</v>
      </c>
      <c r="H16" s="204">
        <v>0</v>
      </c>
      <c r="I16" s="203">
        <v>0</v>
      </c>
      <c r="J16" s="441"/>
      <c r="K16" s="351">
        <v>0</v>
      </c>
      <c r="L16" s="351">
        <v>0</v>
      </c>
    </row>
    <row r="17" spans="1:12" ht="27.6" customHeight="1">
      <c r="A17" s="205">
        <v>11</v>
      </c>
      <c r="B17" s="206" t="s">
        <v>212</v>
      </c>
      <c r="C17" s="209">
        <v>0</v>
      </c>
      <c r="D17" s="288">
        <v>5055754</v>
      </c>
      <c r="E17" s="340">
        <v>5667825</v>
      </c>
      <c r="F17" s="340">
        <v>5667825</v>
      </c>
      <c r="G17" s="297" t="s">
        <v>213</v>
      </c>
      <c r="H17" s="209">
        <v>0</v>
      </c>
      <c r="I17" s="208">
        <v>0</v>
      </c>
      <c r="J17" s="441"/>
      <c r="K17" s="352">
        <v>0</v>
      </c>
      <c r="L17" s="352">
        <v>0</v>
      </c>
    </row>
    <row r="18" spans="1:12" ht="25.15" customHeight="1">
      <c r="A18" s="205">
        <v>12</v>
      </c>
      <c r="B18" s="206" t="s">
        <v>214</v>
      </c>
      <c r="C18" s="209">
        <v>0</v>
      </c>
      <c r="D18" s="288">
        <v>0</v>
      </c>
      <c r="E18" s="352">
        <v>0</v>
      </c>
      <c r="F18" s="352">
        <v>0</v>
      </c>
      <c r="G18" s="297" t="s">
        <v>215</v>
      </c>
      <c r="H18" s="209">
        <v>0</v>
      </c>
      <c r="I18" s="208">
        <v>0</v>
      </c>
      <c r="J18" s="441"/>
      <c r="K18" s="352">
        <v>0</v>
      </c>
      <c r="L18" s="352">
        <v>0</v>
      </c>
    </row>
    <row r="19" spans="1:12" ht="25.15" customHeight="1">
      <c r="A19" s="205">
        <v>13</v>
      </c>
      <c r="B19" s="206" t="s">
        <v>216</v>
      </c>
      <c r="C19" s="220">
        <v>0</v>
      </c>
      <c r="D19" s="291">
        <v>0</v>
      </c>
      <c r="E19" s="352">
        <v>0</v>
      </c>
      <c r="F19" s="352">
        <v>0</v>
      </c>
      <c r="G19" s="297" t="s">
        <v>217</v>
      </c>
      <c r="H19" s="209">
        <v>0</v>
      </c>
      <c r="I19" s="208">
        <v>0</v>
      </c>
      <c r="J19" s="441"/>
      <c r="K19" s="352">
        <v>0</v>
      </c>
      <c r="L19" s="352">
        <v>0</v>
      </c>
    </row>
    <row r="20" spans="1:12" ht="25.5">
      <c r="A20" s="219">
        <v>14</v>
      </c>
      <c r="B20" s="210" t="s">
        <v>218</v>
      </c>
      <c r="C20" s="221">
        <v>796888</v>
      </c>
      <c r="D20" s="292">
        <v>0</v>
      </c>
      <c r="E20" s="340">
        <v>109766</v>
      </c>
      <c r="F20" s="340">
        <v>109766</v>
      </c>
      <c r="G20" s="297" t="s">
        <v>219</v>
      </c>
      <c r="H20" s="222">
        <v>776744</v>
      </c>
      <c r="I20" s="208">
        <v>375542</v>
      </c>
      <c r="J20" s="441"/>
      <c r="K20" s="352">
        <v>485308</v>
      </c>
      <c r="L20" s="352">
        <v>485308</v>
      </c>
    </row>
    <row r="21" spans="1:12" ht="15.75" customHeight="1" thickBot="1">
      <c r="A21" s="205">
        <v>15</v>
      </c>
      <c r="B21" s="206" t="s">
        <v>220</v>
      </c>
      <c r="C21" s="212">
        <v>0</v>
      </c>
      <c r="D21" s="289">
        <v>0</v>
      </c>
      <c r="E21" s="352">
        <v>0</v>
      </c>
      <c r="F21" s="352">
        <v>0</v>
      </c>
      <c r="G21" s="299"/>
      <c r="H21" s="212"/>
      <c r="I21" s="213"/>
      <c r="J21" s="441"/>
      <c r="K21" s="353"/>
      <c r="L21" s="353"/>
    </row>
    <row r="22" spans="1:12" ht="26.25" thickBot="1">
      <c r="A22" s="223">
        <v>16</v>
      </c>
      <c r="B22" s="215" t="s">
        <v>221</v>
      </c>
      <c r="C22" s="216">
        <f>SUM(C17:C21)</f>
        <v>796888</v>
      </c>
      <c r="D22" s="290">
        <f>SUM(D17:D21)</f>
        <v>5055754</v>
      </c>
      <c r="E22" s="341">
        <f>SUM(E17:E21)</f>
        <v>5777591</v>
      </c>
      <c r="F22" s="341">
        <f>SUM(F17:F21)</f>
        <v>5777591</v>
      </c>
      <c r="G22" s="300" t="s">
        <v>222</v>
      </c>
      <c r="H22" s="217">
        <f>SUM(H17:H21)</f>
        <v>776744</v>
      </c>
      <c r="I22" s="218">
        <f>SUM(I17:I21)</f>
        <v>375542</v>
      </c>
      <c r="J22" s="440"/>
      <c r="K22" s="344">
        <f>SUM(K16:K21)</f>
        <v>485308</v>
      </c>
      <c r="L22" s="344">
        <f>SUM(L16:L21)</f>
        <v>485308</v>
      </c>
    </row>
    <row r="23" spans="1:12" ht="15.75" thickBot="1">
      <c r="A23" s="223">
        <v>17</v>
      </c>
      <c r="B23" s="224" t="s">
        <v>223</v>
      </c>
      <c r="C23" s="225">
        <v>22658096</v>
      </c>
      <c r="D23" s="226">
        <v>22745884</v>
      </c>
      <c r="E23" s="343">
        <f>SUM(E15,E22)</f>
        <v>24506116</v>
      </c>
      <c r="F23" s="343">
        <f>SUM(F15,F22)</f>
        <v>24531004</v>
      </c>
      <c r="G23" s="301" t="s">
        <v>224</v>
      </c>
      <c r="H23" s="227">
        <v>15000861</v>
      </c>
      <c r="I23" s="218">
        <v>22745884</v>
      </c>
      <c r="J23" s="440"/>
      <c r="K23" s="343">
        <f>SUM(K15,K22)</f>
        <v>24506116</v>
      </c>
      <c r="L23" s="343">
        <f>SUM(L15,L22)</f>
        <v>24531004</v>
      </c>
    </row>
    <row r="24" spans="1:12" ht="15.75" thickBot="1">
      <c r="A24" s="223">
        <v>18</v>
      </c>
      <c r="B24" s="224" t="s">
        <v>253</v>
      </c>
      <c r="C24" s="217">
        <v>0</v>
      </c>
      <c r="D24" s="293">
        <v>4680212</v>
      </c>
      <c r="E24" s="343">
        <v>5292283</v>
      </c>
      <c r="F24" s="343">
        <v>5292283</v>
      </c>
      <c r="G24" s="301" t="s">
        <v>225</v>
      </c>
      <c r="H24" s="227">
        <v>7637091</v>
      </c>
      <c r="I24" s="218">
        <v>0</v>
      </c>
      <c r="J24" s="440"/>
      <c r="K24" s="433" t="s">
        <v>330</v>
      </c>
      <c r="L24" s="433" t="s">
        <v>330</v>
      </c>
    </row>
    <row r="25" spans="1:12" ht="15.75" thickBot="1">
      <c r="A25" s="223">
        <v>19</v>
      </c>
      <c r="B25" s="224" t="s">
        <v>226</v>
      </c>
      <c r="C25" s="217">
        <v>0</v>
      </c>
      <c r="D25" s="293">
        <v>0</v>
      </c>
      <c r="E25" s="433">
        <v>0</v>
      </c>
      <c r="F25" s="433">
        <v>0</v>
      </c>
      <c r="G25" s="301" t="s">
        <v>227</v>
      </c>
      <c r="H25" s="227">
        <v>7657235</v>
      </c>
      <c r="I25" s="218">
        <v>0</v>
      </c>
      <c r="J25" s="440"/>
      <c r="K25" s="433" t="s">
        <v>330</v>
      </c>
      <c r="L25" s="433" t="s">
        <v>330</v>
      </c>
    </row>
    <row r="26" spans="1:12" ht="18.75">
      <c r="B26" s="444"/>
      <c r="C26" s="445"/>
      <c r="D26" s="445"/>
      <c r="E26" s="445"/>
      <c r="F26" s="445"/>
      <c r="G26" s="445"/>
    </row>
  </sheetData>
  <mergeCells count="3">
    <mergeCell ref="J2:J25"/>
    <mergeCell ref="A4:A5"/>
    <mergeCell ref="B26:G26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26"/>
  <sheetViews>
    <sheetView topLeftCell="B1" workbookViewId="0">
      <selection activeCell="G5" sqref="G5"/>
    </sheetView>
  </sheetViews>
  <sheetFormatPr defaultRowHeight="15"/>
  <cols>
    <col min="1" max="1" width="5" style="177" customWidth="1"/>
    <col min="2" max="2" width="22.5703125" style="182" customWidth="1"/>
    <col min="3" max="3" width="10.85546875" style="177" customWidth="1"/>
    <col min="4" max="4" width="10" style="177" customWidth="1"/>
    <col min="5" max="5" width="10.7109375" style="177" customWidth="1"/>
    <col min="6" max="6" width="12.140625" style="177" customWidth="1"/>
    <col min="7" max="7" width="23.42578125" style="177" customWidth="1"/>
    <col min="8" max="8" width="11.85546875" style="177" customWidth="1"/>
    <col min="9" max="9" width="12" style="177" customWidth="1"/>
    <col min="10" max="10" width="12.140625" style="177" customWidth="1"/>
    <col min="11" max="11" width="11.85546875" style="177" customWidth="1"/>
    <col min="12" max="12" width="14" style="177" customWidth="1"/>
    <col min="13" max="13" width="4.140625" style="177" customWidth="1"/>
    <col min="14" max="257" width="9.140625" style="177" customWidth="1"/>
    <col min="259" max="259" width="5" customWidth="1"/>
    <col min="260" max="260" width="29.140625" customWidth="1"/>
    <col min="261" max="261" width="13.28515625" customWidth="1"/>
    <col min="262" max="262" width="13" customWidth="1"/>
    <col min="263" max="263" width="13.140625" customWidth="1"/>
    <col min="264" max="264" width="32.28515625" customWidth="1"/>
    <col min="265" max="265" width="15.28515625" customWidth="1"/>
    <col min="266" max="266" width="11.7109375" customWidth="1"/>
    <col min="267" max="267" width="13.5703125" customWidth="1"/>
    <col min="268" max="268" width="14" customWidth="1"/>
    <col min="269" max="269" width="4.140625" customWidth="1"/>
    <col min="270" max="513" width="9.140625" customWidth="1"/>
    <col min="515" max="515" width="5" customWidth="1"/>
    <col min="516" max="516" width="29.140625" customWidth="1"/>
    <col min="517" max="517" width="13.28515625" customWidth="1"/>
    <col min="518" max="518" width="13" customWidth="1"/>
    <col min="519" max="519" width="13.140625" customWidth="1"/>
    <col min="520" max="520" width="32.28515625" customWidth="1"/>
    <col min="521" max="521" width="15.28515625" customWidth="1"/>
    <col min="522" max="522" width="11.7109375" customWidth="1"/>
    <col min="523" max="523" width="13.5703125" customWidth="1"/>
    <col min="524" max="524" width="14" customWidth="1"/>
    <col min="525" max="525" width="4.140625" customWidth="1"/>
    <col min="526" max="769" width="9.140625" customWidth="1"/>
    <col min="771" max="771" width="5" customWidth="1"/>
    <col min="772" max="772" width="29.140625" customWidth="1"/>
    <col min="773" max="773" width="13.28515625" customWidth="1"/>
    <col min="774" max="774" width="13" customWidth="1"/>
    <col min="775" max="775" width="13.140625" customWidth="1"/>
    <col min="776" max="776" width="32.28515625" customWidth="1"/>
    <col min="777" max="777" width="15.28515625" customWidth="1"/>
    <col min="778" max="778" width="11.7109375" customWidth="1"/>
    <col min="779" max="779" width="13.5703125" customWidth="1"/>
    <col min="780" max="780" width="14" customWidth="1"/>
    <col min="781" max="781" width="4.140625" customWidth="1"/>
    <col min="782" max="1025" width="9.140625" customWidth="1"/>
    <col min="1027" max="1027" width="5" customWidth="1"/>
    <col min="1028" max="1028" width="29.140625" customWidth="1"/>
    <col min="1029" max="1029" width="13.28515625" customWidth="1"/>
    <col min="1030" max="1030" width="13" customWidth="1"/>
    <col min="1031" max="1031" width="13.140625" customWidth="1"/>
    <col min="1032" max="1032" width="32.28515625" customWidth="1"/>
    <col min="1033" max="1033" width="15.28515625" customWidth="1"/>
    <col min="1034" max="1034" width="11.7109375" customWidth="1"/>
    <col min="1035" max="1035" width="13.5703125" customWidth="1"/>
    <col min="1036" max="1036" width="14" customWidth="1"/>
    <col min="1037" max="1037" width="4.140625" customWidth="1"/>
    <col min="1038" max="1281" width="9.140625" customWidth="1"/>
    <col min="1283" max="1283" width="5" customWidth="1"/>
    <col min="1284" max="1284" width="29.140625" customWidth="1"/>
    <col min="1285" max="1285" width="13.28515625" customWidth="1"/>
    <col min="1286" max="1286" width="13" customWidth="1"/>
    <col min="1287" max="1287" width="13.140625" customWidth="1"/>
    <col min="1288" max="1288" width="32.28515625" customWidth="1"/>
    <col min="1289" max="1289" width="15.28515625" customWidth="1"/>
    <col min="1290" max="1290" width="11.7109375" customWidth="1"/>
    <col min="1291" max="1291" width="13.5703125" customWidth="1"/>
    <col min="1292" max="1292" width="14" customWidth="1"/>
    <col min="1293" max="1293" width="4.140625" customWidth="1"/>
    <col min="1294" max="1537" width="9.140625" customWidth="1"/>
    <col min="1539" max="1539" width="5" customWidth="1"/>
    <col min="1540" max="1540" width="29.140625" customWidth="1"/>
    <col min="1541" max="1541" width="13.28515625" customWidth="1"/>
    <col min="1542" max="1542" width="13" customWidth="1"/>
    <col min="1543" max="1543" width="13.140625" customWidth="1"/>
    <col min="1544" max="1544" width="32.28515625" customWidth="1"/>
    <col min="1545" max="1545" width="15.28515625" customWidth="1"/>
    <col min="1546" max="1546" width="11.7109375" customWidth="1"/>
    <col min="1547" max="1547" width="13.5703125" customWidth="1"/>
    <col min="1548" max="1548" width="14" customWidth="1"/>
    <col min="1549" max="1549" width="4.140625" customWidth="1"/>
    <col min="1550" max="1793" width="9.140625" customWidth="1"/>
    <col min="1795" max="1795" width="5" customWidth="1"/>
    <col min="1796" max="1796" width="29.140625" customWidth="1"/>
    <col min="1797" max="1797" width="13.28515625" customWidth="1"/>
    <col min="1798" max="1798" width="13" customWidth="1"/>
    <col min="1799" max="1799" width="13.140625" customWidth="1"/>
    <col min="1800" max="1800" width="32.28515625" customWidth="1"/>
    <col min="1801" max="1801" width="15.28515625" customWidth="1"/>
    <col min="1802" max="1802" width="11.7109375" customWidth="1"/>
    <col min="1803" max="1803" width="13.5703125" customWidth="1"/>
    <col min="1804" max="1804" width="14" customWidth="1"/>
    <col min="1805" max="1805" width="4.140625" customWidth="1"/>
    <col min="1806" max="2049" width="9.140625" customWidth="1"/>
    <col min="2051" max="2051" width="5" customWidth="1"/>
    <col min="2052" max="2052" width="29.140625" customWidth="1"/>
    <col min="2053" max="2053" width="13.28515625" customWidth="1"/>
    <col min="2054" max="2054" width="13" customWidth="1"/>
    <col min="2055" max="2055" width="13.140625" customWidth="1"/>
    <col min="2056" max="2056" width="32.28515625" customWidth="1"/>
    <col min="2057" max="2057" width="15.28515625" customWidth="1"/>
    <col min="2058" max="2058" width="11.7109375" customWidth="1"/>
    <col min="2059" max="2059" width="13.5703125" customWidth="1"/>
    <col min="2060" max="2060" width="14" customWidth="1"/>
    <col min="2061" max="2061" width="4.140625" customWidth="1"/>
    <col min="2062" max="2305" width="9.140625" customWidth="1"/>
    <col min="2307" max="2307" width="5" customWidth="1"/>
    <col min="2308" max="2308" width="29.140625" customWidth="1"/>
    <col min="2309" max="2309" width="13.28515625" customWidth="1"/>
    <col min="2310" max="2310" width="13" customWidth="1"/>
    <col min="2311" max="2311" width="13.140625" customWidth="1"/>
    <col min="2312" max="2312" width="32.28515625" customWidth="1"/>
    <col min="2313" max="2313" width="15.28515625" customWidth="1"/>
    <col min="2314" max="2314" width="11.7109375" customWidth="1"/>
    <col min="2315" max="2315" width="13.5703125" customWidth="1"/>
    <col min="2316" max="2316" width="14" customWidth="1"/>
    <col min="2317" max="2317" width="4.140625" customWidth="1"/>
    <col min="2318" max="2561" width="9.140625" customWidth="1"/>
    <col min="2563" max="2563" width="5" customWidth="1"/>
    <col min="2564" max="2564" width="29.140625" customWidth="1"/>
    <col min="2565" max="2565" width="13.28515625" customWidth="1"/>
    <col min="2566" max="2566" width="13" customWidth="1"/>
    <col min="2567" max="2567" width="13.140625" customWidth="1"/>
    <col min="2568" max="2568" width="32.28515625" customWidth="1"/>
    <col min="2569" max="2569" width="15.28515625" customWidth="1"/>
    <col min="2570" max="2570" width="11.7109375" customWidth="1"/>
    <col min="2571" max="2571" width="13.5703125" customWidth="1"/>
    <col min="2572" max="2572" width="14" customWidth="1"/>
    <col min="2573" max="2573" width="4.140625" customWidth="1"/>
    <col min="2574" max="2817" width="9.140625" customWidth="1"/>
    <col min="2819" max="2819" width="5" customWidth="1"/>
    <col min="2820" max="2820" width="29.140625" customWidth="1"/>
    <col min="2821" max="2821" width="13.28515625" customWidth="1"/>
    <col min="2822" max="2822" width="13" customWidth="1"/>
    <col min="2823" max="2823" width="13.140625" customWidth="1"/>
    <col min="2824" max="2824" width="32.28515625" customWidth="1"/>
    <col min="2825" max="2825" width="15.28515625" customWidth="1"/>
    <col min="2826" max="2826" width="11.7109375" customWidth="1"/>
    <col min="2827" max="2827" width="13.5703125" customWidth="1"/>
    <col min="2828" max="2828" width="14" customWidth="1"/>
    <col min="2829" max="2829" width="4.140625" customWidth="1"/>
    <col min="2830" max="3073" width="9.140625" customWidth="1"/>
    <col min="3075" max="3075" width="5" customWidth="1"/>
    <col min="3076" max="3076" width="29.140625" customWidth="1"/>
    <col min="3077" max="3077" width="13.28515625" customWidth="1"/>
    <col min="3078" max="3078" width="13" customWidth="1"/>
    <col min="3079" max="3079" width="13.140625" customWidth="1"/>
    <col min="3080" max="3080" width="32.28515625" customWidth="1"/>
    <col min="3081" max="3081" width="15.28515625" customWidth="1"/>
    <col min="3082" max="3082" width="11.7109375" customWidth="1"/>
    <col min="3083" max="3083" width="13.5703125" customWidth="1"/>
    <col min="3084" max="3084" width="14" customWidth="1"/>
    <col min="3085" max="3085" width="4.140625" customWidth="1"/>
    <col min="3086" max="3329" width="9.140625" customWidth="1"/>
    <col min="3331" max="3331" width="5" customWidth="1"/>
    <col min="3332" max="3332" width="29.140625" customWidth="1"/>
    <col min="3333" max="3333" width="13.28515625" customWidth="1"/>
    <col min="3334" max="3334" width="13" customWidth="1"/>
    <col min="3335" max="3335" width="13.140625" customWidth="1"/>
    <col min="3336" max="3336" width="32.28515625" customWidth="1"/>
    <col min="3337" max="3337" width="15.28515625" customWidth="1"/>
    <col min="3338" max="3338" width="11.7109375" customWidth="1"/>
    <col min="3339" max="3339" width="13.5703125" customWidth="1"/>
    <col min="3340" max="3340" width="14" customWidth="1"/>
    <col min="3341" max="3341" width="4.140625" customWidth="1"/>
    <col min="3342" max="3585" width="9.140625" customWidth="1"/>
    <col min="3587" max="3587" width="5" customWidth="1"/>
    <col min="3588" max="3588" width="29.140625" customWidth="1"/>
    <col min="3589" max="3589" width="13.28515625" customWidth="1"/>
    <col min="3590" max="3590" width="13" customWidth="1"/>
    <col min="3591" max="3591" width="13.140625" customWidth="1"/>
    <col min="3592" max="3592" width="32.28515625" customWidth="1"/>
    <col min="3593" max="3593" width="15.28515625" customWidth="1"/>
    <col min="3594" max="3594" width="11.7109375" customWidth="1"/>
    <col min="3595" max="3595" width="13.5703125" customWidth="1"/>
    <col min="3596" max="3596" width="14" customWidth="1"/>
    <col min="3597" max="3597" width="4.140625" customWidth="1"/>
    <col min="3598" max="3841" width="9.140625" customWidth="1"/>
    <col min="3843" max="3843" width="5" customWidth="1"/>
    <col min="3844" max="3844" width="29.140625" customWidth="1"/>
    <col min="3845" max="3845" width="13.28515625" customWidth="1"/>
    <col min="3846" max="3846" width="13" customWidth="1"/>
    <col min="3847" max="3847" width="13.140625" customWidth="1"/>
    <col min="3848" max="3848" width="32.28515625" customWidth="1"/>
    <col min="3849" max="3849" width="15.28515625" customWidth="1"/>
    <col min="3850" max="3850" width="11.7109375" customWidth="1"/>
    <col min="3851" max="3851" width="13.5703125" customWidth="1"/>
    <col min="3852" max="3852" width="14" customWidth="1"/>
    <col min="3853" max="3853" width="4.140625" customWidth="1"/>
    <col min="3854" max="4097" width="9.140625" customWidth="1"/>
    <col min="4099" max="4099" width="5" customWidth="1"/>
    <col min="4100" max="4100" width="29.140625" customWidth="1"/>
    <col min="4101" max="4101" width="13.28515625" customWidth="1"/>
    <col min="4102" max="4102" width="13" customWidth="1"/>
    <col min="4103" max="4103" width="13.140625" customWidth="1"/>
    <col min="4104" max="4104" width="32.28515625" customWidth="1"/>
    <col min="4105" max="4105" width="15.28515625" customWidth="1"/>
    <col min="4106" max="4106" width="11.7109375" customWidth="1"/>
    <col min="4107" max="4107" width="13.5703125" customWidth="1"/>
    <col min="4108" max="4108" width="14" customWidth="1"/>
    <col min="4109" max="4109" width="4.140625" customWidth="1"/>
    <col min="4110" max="4353" width="9.140625" customWidth="1"/>
    <col min="4355" max="4355" width="5" customWidth="1"/>
    <col min="4356" max="4356" width="29.140625" customWidth="1"/>
    <col min="4357" max="4357" width="13.28515625" customWidth="1"/>
    <col min="4358" max="4358" width="13" customWidth="1"/>
    <col min="4359" max="4359" width="13.140625" customWidth="1"/>
    <col min="4360" max="4360" width="32.28515625" customWidth="1"/>
    <col min="4361" max="4361" width="15.28515625" customWidth="1"/>
    <col min="4362" max="4362" width="11.7109375" customWidth="1"/>
    <col min="4363" max="4363" width="13.5703125" customWidth="1"/>
    <col min="4364" max="4364" width="14" customWidth="1"/>
    <col min="4365" max="4365" width="4.140625" customWidth="1"/>
    <col min="4366" max="4609" width="9.140625" customWidth="1"/>
    <col min="4611" max="4611" width="5" customWidth="1"/>
    <col min="4612" max="4612" width="29.140625" customWidth="1"/>
    <col min="4613" max="4613" width="13.28515625" customWidth="1"/>
    <col min="4614" max="4614" width="13" customWidth="1"/>
    <col min="4615" max="4615" width="13.140625" customWidth="1"/>
    <col min="4616" max="4616" width="32.28515625" customWidth="1"/>
    <col min="4617" max="4617" width="15.28515625" customWidth="1"/>
    <col min="4618" max="4618" width="11.7109375" customWidth="1"/>
    <col min="4619" max="4619" width="13.5703125" customWidth="1"/>
    <col min="4620" max="4620" width="14" customWidth="1"/>
    <col min="4621" max="4621" width="4.140625" customWidth="1"/>
    <col min="4622" max="4865" width="9.140625" customWidth="1"/>
    <col min="4867" max="4867" width="5" customWidth="1"/>
    <col min="4868" max="4868" width="29.140625" customWidth="1"/>
    <col min="4869" max="4869" width="13.28515625" customWidth="1"/>
    <col min="4870" max="4870" width="13" customWidth="1"/>
    <col min="4871" max="4871" width="13.140625" customWidth="1"/>
    <col min="4872" max="4872" width="32.28515625" customWidth="1"/>
    <col min="4873" max="4873" width="15.28515625" customWidth="1"/>
    <col min="4874" max="4874" width="11.7109375" customWidth="1"/>
    <col min="4875" max="4875" width="13.5703125" customWidth="1"/>
    <col min="4876" max="4876" width="14" customWidth="1"/>
    <col min="4877" max="4877" width="4.140625" customWidth="1"/>
    <col min="4878" max="5121" width="9.140625" customWidth="1"/>
    <col min="5123" max="5123" width="5" customWidth="1"/>
    <col min="5124" max="5124" width="29.140625" customWidth="1"/>
    <col min="5125" max="5125" width="13.28515625" customWidth="1"/>
    <col min="5126" max="5126" width="13" customWidth="1"/>
    <col min="5127" max="5127" width="13.140625" customWidth="1"/>
    <col min="5128" max="5128" width="32.28515625" customWidth="1"/>
    <col min="5129" max="5129" width="15.28515625" customWidth="1"/>
    <col min="5130" max="5130" width="11.7109375" customWidth="1"/>
    <col min="5131" max="5131" width="13.5703125" customWidth="1"/>
    <col min="5132" max="5132" width="14" customWidth="1"/>
    <col min="5133" max="5133" width="4.140625" customWidth="1"/>
    <col min="5134" max="5377" width="9.140625" customWidth="1"/>
    <col min="5379" max="5379" width="5" customWidth="1"/>
    <col min="5380" max="5380" width="29.140625" customWidth="1"/>
    <col min="5381" max="5381" width="13.28515625" customWidth="1"/>
    <col min="5382" max="5382" width="13" customWidth="1"/>
    <col min="5383" max="5383" width="13.140625" customWidth="1"/>
    <col min="5384" max="5384" width="32.28515625" customWidth="1"/>
    <col min="5385" max="5385" width="15.28515625" customWidth="1"/>
    <col min="5386" max="5386" width="11.7109375" customWidth="1"/>
    <col min="5387" max="5387" width="13.5703125" customWidth="1"/>
    <col min="5388" max="5388" width="14" customWidth="1"/>
    <col min="5389" max="5389" width="4.140625" customWidth="1"/>
    <col min="5390" max="5633" width="9.140625" customWidth="1"/>
    <col min="5635" max="5635" width="5" customWidth="1"/>
    <col min="5636" max="5636" width="29.140625" customWidth="1"/>
    <col min="5637" max="5637" width="13.28515625" customWidth="1"/>
    <col min="5638" max="5638" width="13" customWidth="1"/>
    <col min="5639" max="5639" width="13.140625" customWidth="1"/>
    <col min="5640" max="5640" width="32.28515625" customWidth="1"/>
    <col min="5641" max="5641" width="15.28515625" customWidth="1"/>
    <col min="5642" max="5642" width="11.7109375" customWidth="1"/>
    <col min="5643" max="5643" width="13.5703125" customWidth="1"/>
    <col min="5644" max="5644" width="14" customWidth="1"/>
    <col min="5645" max="5645" width="4.140625" customWidth="1"/>
    <col min="5646" max="5889" width="9.140625" customWidth="1"/>
    <col min="5891" max="5891" width="5" customWidth="1"/>
    <col min="5892" max="5892" width="29.140625" customWidth="1"/>
    <col min="5893" max="5893" width="13.28515625" customWidth="1"/>
    <col min="5894" max="5894" width="13" customWidth="1"/>
    <col min="5895" max="5895" width="13.140625" customWidth="1"/>
    <col min="5896" max="5896" width="32.28515625" customWidth="1"/>
    <col min="5897" max="5897" width="15.28515625" customWidth="1"/>
    <col min="5898" max="5898" width="11.7109375" customWidth="1"/>
    <col min="5899" max="5899" width="13.5703125" customWidth="1"/>
    <col min="5900" max="5900" width="14" customWidth="1"/>
    <col min="5901" max="5901" width="4.140625" customWidth="1"/>
    <col min="5902" max="6145" width="9.140625" customWidth="1"/>
    <col min="6147" max="6147" width="5" customWidth="1"/>
    <col min="6148" max="6148" width="29.140625" customWidth="1"/>
    <col min="6149" max="6149" width="13.28515625" customWidth="1"/>
    <col min="6150" max="6150" width="13" customWidth="1"/>
    <col min="6151" max="6151" width="13.140625" customWidth="1"/>
    <col min="6152" max="6152" width="32.28515625" customWidth="1"/>
    <col min="6153" max="6153" width="15.28515625" customWidth="1"/>
    <col min="6154" max="6154" width="11.7109375" customWidth="1"/>
    <col min="6155" max="6155" width="13.5703125" customWidth="1"/>
    <col min="6156" max="6156" width="14" customWidth="1"/>
    <col min="6157" max="6157" width="4.140625" customWidth="1"/>
    <col min="6158" max="6401" width="9.140625" customWidth="1"/>
    <col min="6403" max="6403" width="5" customWidth="1"/>
    <col min="6404" max="6404" width="29.140625" customWidth="1"/>
    <col min="6405" max="6405" width="13.28515625" customWidth="1"/>
    <col min="6406" max="6406" width="13" customWidth="1"/>
    <col min="6407" max="6407" width="13.140625" customWidth="1"/>
    <col min="6408" max="6408" width="32.28515625" customWidth="1"/>
    <col min="6409" max="6409" width="15.28515625" customWidth="1"/>
    <col min="6410" max="6410" width="11.7109375" customWidth="1"/>
    <col min="6411" max="6411" width="13.5703125" customWidth="1"/>
    <col min="6412" max="6412" width="14" customWidth="1"/>
    <col min="6413" max="6413" width="4.140625" customWidth="1"/>
    <col min="6414" max="6657" width="9.140625" customWidth="1"/>
    <col min="6659" max="6659" width="5" customWidth="1"/>
    <col min="6660" max="6660" width="29.140625" customWidth="1"/>
    <col min="6661" max="6661" width="13.28515625" customWidth="1"/>
    <col min="6662" max="6662" width="13" customWidth="1"/>
    <col min="6663" max="6663" width="13.140625" customWidth="1"/>
    <col min="6664" max="6664" width="32.28515625" customWidth="1"/>
    <col min="6665" max="6665" width="15.28515625" customWidth="1"/>
    <col min="6666" max="6666" width="11.7109375" customWidth="1"/>
    <col min="6667" max="6667" width="13.5703125" customWidth="1"/>
    <col min="6668" max="6668" width="14" customWidth="1"/>
    <col min="6669" max="6669" width="4.140625" customWidth="1"/>
    <col min="6670" max="6913" width="9.140625" customWidth="1"/>
    <col min="6915" max="6915" width="5" customWidth="1"/>
    <col min="6916" max="6916" width="29.140625" customWidth="1"/>
    <col min="6917" max="6917" width="13.28515625" customWidth="1"/>
    <col min="6918" max="6918" width="13" customWidth="1"/>
    <col min="6919" max="6919" width="13.140625" customWidth="1"/>
    <col min="6920" max="6920" width="32.28515625" customWidth="1"/>
    <col min="6921" max="6921" width="15.28515625" customWidth="1"/>
    <col min="6922" max="6922" width="11.7109375" customWidth="1"/>
    <col min="6923" max="6923" width="13.5703125" customWidth="1"/>
    <col min="6924" max="6924" width="14" customWidth="1"/>
    <col min="6925" max="6925" width="4.140625" customWidth="1"/>
    <col min="6926" max="7169" width="9.140625" customWidth="1"/>
    <col min="7171" max="7171" width="5" customWidth="1"/>
    <col min="7172" max="7172" width="29.140625" customWidth="1"/>
    <col min="7173" max="7173" width="13.28515625" customWidth="1"/>
    <col min="7174" max="7174" width="13" customWidth="1"/>
    <col min="7175" max="7175" width="13.140625" customWidth="1"/>
    <col min="7176" max="7176" width="32.28515625" customWidth="1"/>
    <col min="7177" max="7177" width="15.28515625" customWidth="1"/>
    <col min="7178" max="7178" width="11.7109375" customWidth="1"/>
    <col min="7179" max="7179" width="13.5703125" customWidth="1"/>
    <col min="7180" max="7180" width="14" customWidth="1"/>
    <col min="7181" max="7181" width="4.140625" customWidth="1"/>
    <col min="7182" max="7425" width="9.140625" customWidth="1"/>
    <col min="7427" max="7427" width="5" customWidth="1"/>
    <col min="7428" max="7428" width="29.140625" customWidth="1"/>
    <col min="7429" max="7429" width="13.28515625" customWidth="1"/>
    <col min="7430" max="7430" width="13" customWidth="1"/>
    <col min="7431" max="7431" width="13.140625" customWidth="1"/>
    <col min="7432" max="7432" width="32.28515625" customWidth="1"/>
    <col min="7433" max="7433" width="15.28515625" customWidth="1"/>
    <col min="7434" max="7434" width="11.7109375" customWidth="1"/>
    <col min="7435" max="7435" width="13.5703125" customWidth="1"/>
    <col min="7436" max="7436" width="14" customWidth="1"/>
    <col min="7437" max="7437" width="4.140625" customWidth="1"/>
    <col min="7438" max="7681" width="9.140625" customWidth="1"/>
    <col min="7683" max="7683" width="5" customWidth="1"/>
    <col min="7684" max="7684" width="29.140625" customWidth="1"/>
    <col min="7685" max="7685" width="13.28515625" customWidth="1"/>
    <col min="7686" max="7686" width="13" customWidth="1"/>
    <col min="7687" max="7687" width="13.140625" customWidth="1"/>
    <col min="7688" max="7688" width="32.28515625" customWidth="1"/>
    <col min="7689" max="7689" width="15.28515625" customWidth="1"/>
    <col min="7690" max="7690" width="11.7109375" customWidth="1"/>
    <col min="7691" max="7691" width="13.5703125" customWidth="1"/>
    <col min="7692" max="7692" width="14" customWidth="1"/>
    <col min="7693" max="7693" width="4.140625" customWidth="1"/>
    <col min="7694" max="7937" width="9.140625" customWidth="1"/>
    <col min="7939" max="7939" width="5" customWidth="1"/>
    <col min="7940" max="7940" width="29.140625" customWidth="1"/>
    <col min="7941" max="7941" width="13.28515625" customWidth="1"/>
    <col min="7942" max="7942" width="13" customWidth="1"/>
    <col min="7943" max="7943" width="13.140625" customWidth="1"/>
    <col min="7944" max="7944" width="32.28515625" customWidth="1"/>
    <col min="7945" max="7945" width="15.28515625" customWidth="1"/>
    <col min="7946" max="7946" width="11.7109375" customWidth="1"/>
    <col min="7947" max="7947" width="13.5703125" customWidth="1"/>
    <col min="7948" max="7948" width="14" customWidth="1"/>
    <col min="7949" max="7949" width="4.140625" customWidth="1"/>
    <col min="7950" max="8193" width="9.140625" customWidth="1"/>
    <col min="8195" max="8195" width="5" customWidth="1"/>
    <col min="8196" max="8196" width="29.140625" customWidth="1"/>
    <col min="8197" max="8197" width="13.28515625" customWidth="1"/>
    <col min="8198" max="8198" width="13" customWidth="1"/>
    <col min="8199" max="8199" width="13.140625" customWidth="1"/>
    <col min="8200" max="8200" width="32.28515625" customWidth="1"/>
    <col min="8201" max="8201" width="15.28515625" customWidth="1"/>
    <col min="8202" max="8202" width="11.7109375" customWidth="1"/>
    <col min="8203" max="8203" width="13.5703125" customWidth="1"/>
    <col min="8204" max="8204" width="14" customWidth="1"/>
    <col min="8205" max="8205" width="4.140625" customWidth="1"/>
    <col min="8206" max="8449" width="9.140625" customWidth="1"/>
    <col min="8451" max="8451" width="5" customWidth="1"/>
    <col min="8452" max="8452" width="29.140625" customWidth="1"/>
    <col min="8453" max="8453" width="13.28515625" customWidth="1"/>
    <col min="8454" max="8454" width="13" customWidth="1"/>
    <col min="8455" max="8455" width="13.140625" customWidth="1"/>
    <col min="8456" max="8456" width="32.28515625" customWidth="1"/>
    <col min="8457" max="8457" width="15.28515625" customWidth="1"/>
    <col min="8458" max="8458" width="11.7109375" customWidth="1"/>
    <col min="8459" max="8459" width="13.5703125" customWidth="1"/>
    <col min="8460" max="8460" width="14" customWidth="1"/>
    <col min="8461" max="8461" width="4.140625" customWidth="1"/>
    <col min="8462" max="8705" width="9.140625" customWidth="1"/>
    <col min="8707" max="8707" width="5" customWidth="1"/>
    <col min="8708" max="8708" width="29.140625" customWidth="1"/>
    <col min="8709" max="8709" width="13.28515625" customWidth="1"/>
    <col min="8710" max="8710" width="13" customWidth="1"/>
    <col min="8711" max="8711" width="13.140625" customWidth="1"/>
    <col min="8712" max="8712" width="32.28515625" customWidth="1"/>
    <col min="8713" max="8713" width="15.28515625" customWidth="1"/>
    <col min="8714" max="8714" width="11.7109375" customWidth="1"/>
    <col min="8715" max="8715" width="13.5703125" customWidth="1"/>
    <col min="8716" max="8716" width="14" customWidth="1"/>
    <col min="8717" max="8717" width="4.140625" customWidth="1"/>
    <col min="8718" max="8961" width="9.140625" customWidth="1"/>
    <col min="8963" max="8963" width="5" customWidth="1"/>
    <col min="8964" max="8964" width="29.140625" customWidth="1"/>
    <col min="8965" max="8965" width="13.28515625" customWidth="1"/>
    <col min="8966" max="8966" width="13" customWidth="1"/>
    <col min="8967" max="8967" width="13.140625" customWidth="1"/>
    <col min="8968" max="8968" width="32.28515625" customWidth="1"/>
    <col min="8969" max="8969" width="15.28515625" customWidth="1"/>
    <col min="8970" max="8970" width="11.7109375" customWidth="1"/>
    <col min="8971" max="8971" width="13.5703125" customWidth="1"/>
    <col min="8972" max="8972" width="14" customWidth="1"/>
    <col min="8973" max="8973" width="4.140625" customWidth="1"/>
    <col min="8974" max="9217" width="9.140625" customWidth="1"/>
    <col min="9219" max="9219" width="5" customWidth="1"/>
    <col min="9220" max="9220" width="29.140625" customWidth="1"/>
    <col min="9221" max="9221" width="13.28515625" customWidth="1"/>
    <col min="9222" max="9222" width="13" customWidth="1"/>
    <col min="9223" max="9223" width="13.140625" customWidth="1"/>
    <col min="9224" max="9224" width="32.28515625" customWidth="1"/>
    <col min="9225" max="9225" width="15.28515625" customWidth="1"/>
    <col min="9226" max="9226" width="11.7109375" customWidth="1"/>
    <col min="9227" max="9227" width="13.5703125" customWidth="1"/>
    <col min="9228" max="9228" width="14" customWidth="1"/>
    <col min="9229" max="9229" width="4.140625" customWidth="1"/>
    <col min="9230" max="9473" width="9.140625" customWidth="1"/>
    <col min="9475" max="9475" width="5" customWidth="1"/>
    <col min="9476" max="9476" width="29.140625" customWidth="1"/>
    <col min="9477" max="9477" width="13.28515625" customWidth="1"/>
    <col min="9478" max="9478" width="13" customWidth="1"/>
    <col min="9479" max="9479" width="13.140625" customWidth="1"/>
    <col min="9480" max="9480" width="32.28515625" customWidth="1"/>
    <col min="9481" max="9481" width="15.28515625" customWidth="1"/>
    <col min="9482" max="9482" width="11.7109375" customWidth="1"/>
    <col min="9483" max="9483" width="13.5703125" customWidth="1"/>
    <col min="9484" max="9484" width="14" customWidth="1"/>
    <col min="9485" max="9485" width="4.140625" customWidth="1"/>
    <col min="9486" max="9729" width="9.140625" customWidth="1"/>
    <col min="9731" max="9731" width="5" customWidth="1"/>
    <col min="9732" max="9732" width="29.140625" customWidth="1"/>
    <col min="9733" max="9733" width="13.28515625" customWidth="1"/>
    <col min="9734" max="9734" width="13" customWidth="1"/>
    <col min="9735" max="9735" width="13.140625" customWidth="1"/>
    <col min="9736" max="9736" width="32.28515625" customWidth="1"/>
    <col min="9737" max="9737" width="15.28515625" customWidth="1"/>
    <col min="9738" max="9738" width="11.7109375" customWidth="1"/>
    <col min="9739" max="9739" width="13.5703125" customWidth="1"/>
    <col min="9740" max="9740" width="14" customWidth="1"/>
    <col min="9741" max="9741" width="4.140625" customWidth="1"/>
    <col min="9742" max="9985" width="9.140625" customWidth="1"/>
    <col min="9987" max="9987" width="5" customWidth="1"/>
    <col min="9988" max="9988" width="29.140625" customWidth="1"/>
    <col min="9989" max="9989" width="13.28515625" customWidth="1"/>
    <col min="9990" max="9990" width="13" customWidth="1"/>
    <col min="9991" max="9991" width="13.140625" customWidth="1"/>
    <col min="9992" max="9992" width="32.28515625" customWidth="1"/>
    <col min="9993" max="9993" width="15.28515625" customWidth="1"/>
    <col min="9994" max="9994" width="11.7109375" customWidth="1"/>
    <col min="9995" max="9995" width="13.5703125" customWidth="1"/>
    <col min="9996" max="9996" width="14" customWidth="1"/>
    <col min="9997" max="9997" width="4.140625" customWidth="1"/>
    <col min="9998" max="10241" width="9.140625" customWidth="1"/>
    <col min="10243" max="10243" width="5" customWidth="1"/>
    <col min="10244" max="10244" width="29.140625" customWidth="1"/>
    <col min="10245" max="10245" width="13.28515625" customWidth="1"/>
    <col min="10246" max="10246" width="13" customWidth="1"/>
    <col min="10247" max="10247" width="13.140625" customWidth="1"/>
    <col min="10248" max="10248" width="32.28515625" customWidth="1"/>
    <col min="10249" max="10249" width="15.28515625" customWidth="1"/>
    <col min="10250" max="10250" width="11.7109375" customWidth="1"/>
    <col min="10251" max="10251" width="13.5703125" customWidth="1"/>
    <col min="10252" max="10252" width="14" customWidth="1"/>
    <col min="10253" max="10253" width="4.140625" customWidth="1"/>
    <col min="10254" max="10497" width="9.140625" customWidth="1"/>
    <col min="10499" max="10499" width="5" customWidth="1"/>
    <col min="10500" max="10500" width="29.140625" customWidth="1"/>
    <col min="10501" max="10501" width="13.28515625" customWidth="1"/>
    <col min="10502" max="10502" width="13" customWidth="1"/>
    <col min="10503" max="10503" width="13.140625" customWidth="1"/>
    <col min="10504" max="10504" width="32.28515625" customWidth="1"/>
    <col min="10505" max="10505" width="15.28515625" customWidth="1"/>
    <col min="10506" max="10506" width="11.7109375" customWidth="1"/>
    <col min="10507" max="10507" width="13.5703125" customWidth="1"/>
    <col min="10508" max="10508" width="14" customWidth="1"/>
    <col min="10509" max="10509" width="4.140625" customWidth="1"/>
    <col min="10510" max="10753" width="9.140625" customWidth="1"/>
    <col min="10755" max="10755" width="5" customWidth="1"/>
    <col min="10756" max="10756" width="29.140625" customWidth="1"/>
    <col min="10757" max="10757" width="13.28515625" customWidth="1"/>
    <col min="10758" max="10758" width="13" customWidth="1"/>
    <col min="10759" max="10759" width="13.140625" customWidth="1"/>
    <col min="10760" max="10760" width="32.28515625" customWidth="1"/>
    <col min="10761" max="10761" width="15.28515625" customWidth="1"/>
    <col min="10762" max="10762" width="11.7109375" customWidth="1"/>
    <col min="10763" max="10763" width="13.5703125" customWidth="1"/>
    <col min="10764" max="10764" width="14" customWidth="1"/>
    <col min="10765" max="10765" width="4.140625" customWidth="1"/>
    <col min="10766" max="11009" width="9.140625" customWidth="1"/>
    <col min="11011" max="11011" width="5" customWidth="1"/>
    <col min="11012" max="11012" width="29.140625" customWidth="1"/>
    <col min="11013" max="11013" width="13.28515625" customWidth="1"/>
    <col min="11014" max="11014" width="13" customWidth="1"/>
    <col min="11015" max="11015" width="13.140625" customWidth="1"/>
    <col min="11016" max="11016" width="32.28515625" customWidth="1"/>
    <col min="11017" max="11017" width="15.28515625" customWidth="1"/>
    <col min="11018" max="11018" width="11.7109375" customWidth="1"/>
    <col min="11019" max="11019" width="13.5703125" customWidth="1"/>
    <col min="11020" max="11020" width="14" customWidth="1"/>
    <col min="11021" max="11021" width="4.140625" customWidth="1"/>
    <col min="11022" max="11265" width="9.140625" customWidth="1"/>
    <col min="11267" max="11267" width="5" customWidth="1"/>
    <col min="11268" max="11268" width="29.140625" customWidth="1"/>
    <col min="11269" max="11269" width="13.28515625" customWidth="1"/>
    <col min="11270" max="11270" width="13" customWidth="1"/>
    <col min="11271" max="11271" width="13.140625" customWidth="1"/>
    <col min="11272" max="11272" width="32.28515625" customWidth="1"/>
    <col min="11273" max="11273" width="15.28515625" customWidth="1"/>
    <col min="11274" max="11274" width="11.7109375" customWidth="1"/>
    <col min="11275" max="11275" width="13.5703125" customWidth="1"/>
    <col min="11276" max="11276" width="14" customWidth="1"/>
    <col min="11277" max="11277" width="4.140625" customWidth="1"/>
    <col min="11278" max="11521" width="9.140625" customWidth="1"/>
    <col min="11523" max="11523" width="5" customWidth="1"/>
    <col min="11524" max="11524" width="29.140625" customWidth="1"/>
    <col min="11525" max="11525" width="13.28515625" customWidth="1"/>
    <col min="11526" max="11526" width="13" customWidth="1"/>
    <col min="11527" max="11527" width="13.140625" customWidth="1"/>
    <col min="11528" max="11528" width="32.28515625" customWidth="1"/>
    <col min="11529" max="11529" width="15.28515625" customWidth="1"/>
    <col min="11530" max="11530" width="11.7109375" customWidth="1"/>
    <col min="11531" max="11531" width="13.5703125" customWidth="1"/>
    <col min="11532" max="11532" width="14" customWidth="1"/>
    <col min="11533" max="11533" width="4.140625" customWidth="1"/>
    <col min="11534" max="11777" width="9.140625" customWidth="1"/>
    <col min="11779" max="11779" width="5" customWidth="1"/>
    <col min="11780" max="11780" width="29.140625" customWidth="1"/>
    <col min="11781" max="11781" width="13.28515625" customWidth="1"/>
    <col min="11782" max="11782" width="13" customWidth="1"/>
    <col min="11783" max="11783" width="13.140625" customWidth="1"/>
    <col min="11784" max="11784" width="32.28515625" customWidth="1"/>
    <col min="11785" max="11785" width="15.28515625" customWidth="1"/>
    <col min="11786" max="11786" width="11.7109375" customWidth="1"/>
    <col min="11787" max="11787" width="13.5703125" customWidth="1"/>
    <col min="11788" max="11788" width="14" customWidth="1"/>
    <col min="11789" max="11789" width="4.140625" customWidth="1"/>
    <col min="11790" max="12033" width="9.140625" customWidth="1"/>
    <col min="12035" max="12035" width="5" customWidth="1"/>
    <col min="12036" max="12036" width="29.140625" customWidth="1"/>
    <col min="12037" max="12037" width="13.28515625" customWidth="1"/>
    <col min="12038" max="12038" width="13" customWidth="1"/>
    <col min="12039" max="12039" width="13.140625" customWidth="1"/>
    <col min="12040" max="12040" width="32.28515625" customWidth="1"/>
    <col min="12041" max="12041" width="15.28515625" customWidth="1"/>
    <col min="12042" max="12042" width="11.7109375" customWidth="1"/>
    <col min="12043" max="12043" width="13.5703125" customWidth="1"/>
    <col min="12044" max="12044" width="14" customWidth="1"/>
    <col min="12045" max="12045" width="4.140625" customWidth="1"/>
    <col min="12046" max="12289" width="9.140625" customWidth="1"/>
    <col min="12291" max="12291" width="5" customWidth="1"/>
    <col min="12292" max="12292" width="29.140625" customWidth="1"/>
    <col min="12293" max="12293" width="13.28515625" customWidth="1"/>
    <col min="12294" max="12294" width="13" customWidth="1"/>
    <col min="12295" max="12295" width="13.140625" customWidth="1"/>
    <col min="12296" max="12296" width="32.28515625" customWidth="1"/>
    <col min="12297" max="12297" width="15.28515625" customWidth="1"/>
    <col min="12298" max="12298" width="11.7109375" customWidth="1"/>
    <col min="12299" max="12299" width="13.5703125" customWidth="1"/>
    <col min="12300" max="12300" width="14" customWidth="1"/>
    <col min="12301" max="12301" width="4.140625" customWidth="1"/>
    <col min="12302" max="12545" width="9.140625" customWidth="1"/>
    <col min="12547" max="12547" width="5" customWidth="1"/>
    <col min="12548" max="12548" width="29.140625" customWidth="1"/>
    <col min="12549" max="12549" width="13.28515625" customWidth="1"/>
    <col min="12550" max="12550" width="13" customWidth="1"/>
    <col min="12551" max="12551" width="13.140625" customWidth="1"/>
    <col min="12552" max="12552" width="32.28515625" customWidth="1"/>
    <col min="12553" max="12553" width="15.28515625" customWidth="1"/>
    <col min="12554" max="12554" width="11.7109375" customWidth="1"/>
    <col min="12555" max="12555" width="13.5703125" customWidth="1"/>
    <col min="12556" max="12556" width="14" customWidth="1"/>
    <col min="12557" max="12557" width="4.140625" customWidth="1"/>
    <col min="12558" max="12801" width="9.140625" customWidth="1"/>
    <col min="12803" max="12803" width="5" customWidth="1"/>
    <col min="12804" max="12804" width="29.140625" customWidth="1"/>
    <col min="12805" max="12805" width="13.28515625" customWidth="1"/>
    <col min="12806" max="12806" width="13" customWidth="1"/>
    <col min="12807" max="12807" width="13.140625" customWidth="1"/>
    <col min="12808" max="12808" width="32.28515625" customWidth="1"/>
    <col min="12809" max="12809" width="15.28515625" customWidth="1"/>
    <col min="12810" max="12810" width="11.7109375" customWidth="1"/>
    <col min="12811" max="12811" width="13.5703125" customWidth="1"/>
    <col min="12812" max="12812" width="14" customWidth="1"/>
    <col min="12813" max="12813" width="4.140625" customWidth="1"/>
    <col min="12814" max="13057" width="9.140625" customWidth="1"/>
    <col min="13059" max="13059" width="5" customWidth="1"/>
    <col min="13060" max="13060" width="29.140625" customWidth="1"/>
    <col min="13061" max="13061" width="13.28515625" customWidth="1"/>
    <col min="13062" max="13062" width="13" customWidth="1"/>
    <col min="13063" max="13063" width="13.140625" customWidth="1"/>
    <col min="13064" max="13064" width="32.28515625" customWidth="1"/>
    <col min="13065" max="13065" width="15.28515625" customWidth="1"/>
    <col min="13066" max="13066" width="11.7109375" customWidth="1"/>
    <col min="13067" max="13067" width="13.5703125" customWidth="1"/>
    <col min="13068" max="13068" width="14" customWidth="1"/>
    <col min="13069" max="13069" width="4.140625" customWidth="1"/>
    <col min="13070" max="13313" width="9.140625" customWidth="1"/>
    <col min="13315" max="13315" width="5" customWidth="1"/>
    <col min="13316" max="13316" width="29.140625" customWidth="1"/>
    <col min="13317" max="13317" width="13.28515625" customWidth="1"/>
    <col min="13318" max="13318" width="13" customWidth="1"/>
    <col min="13319" max="13319" width="13.140625" customWidth="1"/>
    <col min="13320" max="13320" width="32.28515625" customWidth="1"/>
    <col min="13321" max="13321" width="15.28515625" customWidth="1"/>
    <col min="13322" max="13322" width="11.7109375" customWidth="1"/>
    <col min="13323" max="13323" width="13.5703125" customWidth="1"/>
    <col min="13324" max="13324" width="14" customWidth="1"/>
    <col min="13325" max="13325" width="4.140625" customWidth="1"/>
    <col min="13326" max="13569" width="9.140625" customWidth="1"/>
    <col min="13571" max="13571" width="5" customWidth="1"/>
    <col min="13572" max="13572" width="29.140625" customWidth="1"/>
    <col min="13573" max="13573" width="13.28515625" customWidth="1"/>
    <col min="13574" max="13574" width="13" customWidth="1"/>
    <col min="13575" max="13575" width="13.140625" customWidth="1"/>
    <col min="13576" max="13576" width="32.28515625" customWidth="1"/>
    <col min="13577" max="13577" width="15.28515625" customWidth="1"/>
    <col min="13578" max="13578" width="11.7109375" customWidth="1"/>
    <col min="13579" max="13579" width="13.5703125" customWidth="1"/>
    <col min="13580" max="13580" width="14" customWidth="1"/>
    <col min="13581" max="13581" width="4.140625" customWidth="1"/>
    <col min="13582" max="13825" width="9.140625" customWidth="1"/>
    <col min="13827" max="13827" width="5" customWidth="1"/>
    <col min="13828" max="13828" width="29.140625" customWidth="1"/>
    <col min="13829" max="13829" width="13.28515625" customWidth="1"/>
    <col min="13830" max="13830" width="13" customWidth="1"/>
    <col min="13831" max="13831" width="13.140625" customWidth="1"/>
    <col min="13832" max="13832" width="32.28515625" customWidth="1"/>
    <col min="13833" max="13833" width="15.28515625" customWidth="1"/>
    <col min="13834" max="13834" width="11.7109375" customWidth="1"/>
    <col min="13835" max="13835" width="13.5703125" customWidth="1"/>
    <col min="13836" max="13836" width="14" customWidth="1"/>
    <col min="13837" max="13837" width="4.140625" customWidth="1"/>
    <col min="13838" max="14081" width="9.140625" customWidth="1"/>
    <col min="14083" max="14083" width="5" customWidth="1"/>
    <col min="14084" max="14084" width="29.140625" customWidth="1"/>
    <col min="14085" max="14085" width="13.28515625" customWidth="1"/>
    <col min="14086" max="14086" width="13" customWidth="1"/>
    <col min="14087" max="14087" width="13.140625" customWidth="1"/>
    <col min="14088" max="14088" width="32.28515625" customWidth="1"/>
    <col min="14089" max="14089" width="15.28515625" customWidth="1"/>
    <col min="14090" max="14090" width="11.7109375" customWidth="1"/>
    <col min="14091" max="14091" width="13.5703125" customWidth="1"/>
    <col min="14092" max="14092" width="14" customWidth="1"/>
    <col min="14093" max="14093" width="4.140625" customWidth="1"/>
    <col min="14094" max="14337" width="9.140625" customWidth="1"/>
    <col min="14339" max="14339" width="5" customWidth="1"/>
    <col min="14340" max="14340" width="29.140625" customWidth="1"/>
    <col min="14341" max="14341" width="13.28515625" customWidth="1"/>
    <col min="14342" max="14342" width="13" customWidth="1"/>
    <col min="14343" max="14343" width="13.140625" customWidth="1"/>
    <col min="14344" max="14344" width="32.28515625" customWidth="1"/>
    <col min="14345" max="14345" width="15.28515625" customWidth="1"/>
    <col min="14346" max="14346" width="11.7109375" customWidth="1"/>
    <col min="14347" max="14347" width="13.5703125" customWidth="1"/>
    <col min="14348" max="14348" width="14" customWidth="1"/>
    <col min="14349" max="14349" width="4.140625" customWidth="1"/>
    <col min="14350" max="14593" width="9.140625" customWidth="1"/>
    <col min="14595" max="14595" width="5" customWidth="1"/>
    <col min="14596" max="14596" width="29.140625" customWidth="1"/>
    <col min="14597" max="14597" width="13.28515625" customWidth="1"/>
    <col min="14598" max="14598" width="13" customWidth="1"/>
    <col min="14599" max="14599" width="13.140625" customWidth="1"/>
    <col min="14600" max="14600" width="32.28515625" customWidth="1"/>
    <col min="14601" max="14601" width="15.28515625" customWidth="1"/>
    <col min="14602" max="14602" width="11.7109375" customWidth="1"/>
    <col min="14603" max="14603" width="13.5703125" customWidth="1"/>
    <col min="14604" max="14604" width="14" customWidth="1"/>
    <col min="14605" max="14605" width="4.140625" customWidth="1"/>
    <col min="14606" max="14849" width="9.140625" customWidth="1"/>
    <col min="14851" max="14851" width="5" customWidth="1"/>
    <col min="14852" max="14852" width="29.140625" customWidth="1"/>
    <col min="14853" max="14853" width="13.28515625" customWidth="1"/>
    <col min="14854" max="14854" width="13" customWidth="1"/>
    <col min="14855" max="14855" width="13.140625" customWidth="1"/>
    <col min="14856" max="14856" width="32.28515625" customWidth="1"/>
    <col min="14857" max="14857" width="15.28515625" customWidth="1"/>
    <col min="14858" max="14858" width="11.7109375" customWidth="1"/>
    <col min="14859" max="14859" width="13.5703125" customWidth="1"/>
    <col min="14860" max="14860" width="14" customWidth="1"/>
    <col min="14861" max="14861" width="4.140625" customWidth="1"/>
    <col min="14862" max="15105" width="9.140625" customWidth="1"/>
    <col min="15107" max="15107" width="5" customWidth="1"/>
    <col min="15108" max="15108" width="29.140625" customWidth="1"/>
    <col min="15109" max="15109" width="13.28515625" customWidth="1"/>
    <col min="15110" max="15110" width="13" customWidth="1"/>
    <col min="15111" max="15111" width="13.140625" customWidth="1"/>
    <col min="15112" max="15112" width="32.28515625" customWidth="1"/>
    <col min="15113" max="15113" width="15.28515625" customWidth="1"/>
    <col min="15114" max="15114" width="11.7109375" customWidth="1"/>
    <col min="15115" max="15115" width="13.5703125" customWidth="1"/>
    <col min="15116" max="15116" width="14" customWidth="1"/>
    <col min="15117" max="15117" width="4.140625" customWidth="1"/>
    <col min="15118" max="15361" width="9.140625" customWidth="1"/>
    <col min="15363" max="15363" width="5" customWidth="1"/>
    <col min="15364" max="15364" width="29.140625" customWidth="1"/>
    <col min="15365" max="15365" width="13.28515625" customWidth="1"/>
    <col min="15366" max="15366" width="13" customWidth="1"/>
    <col min="15367" max="15367" width="13.140625" customWidth="1"/>
    <col min="15368" max="15368" width="32.28515625" customWidth="1"/>
    <col min="15369" max="15369" width="15.28515625" customWidth="1"/>
    <col min="15370" max="15370" width="11.7109375" customWidth="1"/>
    <col min="15371" max="15371" width="13.5703125" customWidth="1"/>
    <col min="15372" max="15372" width="14" customWidth="1"/>
    <col min="15373" max="15373" width="4.140625" customWidth="1"/>
    <col min="15374" max="15617" width="9.140625" customWidth="1"/>
    <col min="15619" max="15619" width="5" customWidth="1"/>
    <col min="15620" max="15620" width="29.140625" customWidth="1"/>
    <col min="15621" max="15621" width="13.28515625" customWidth="1"/>
    <col min="15622" max="15622" width="13" customWidth="1"/>
    <col min="15623" max="15623" width="13.140625" customWidth="1"/>
    <col min="15624" max="15624" width="32.28515625" customWidth="1"/>
    <col min="15625" max="15625" width="15.28515625" customWidth="1"/>
    <col min="15626" max="15626" width="11.7109375" customWidth="1"/>
    <col min="15627" max="15627" width="13.5703125" customWidth="1"/>
    <col min="15628" max="15628" width="14" customWidth="1"/>
    <col min="15629" max="15629" width="4.140625" customWidth="1"/>
    <col min="15630" max="15873" width="9.140625" customWidth="1"/>
    <col min="15875" max="15875" width="5" customWidth="1"/>
    <col min="15876" max="15876" width="29.140625" customWidth="1"/>
    <col min="15877" max="15877" width="13.28515625" customWidth="1"/>
    <col min="15878" max="15878" width="13" customWidth="1"/>
    <col min="15879" max="15879" width="13.140625" customWidth="1"/>
    <col min="15880" max="15880" width="32.28515625" customWidth="1"/>
    <col min="15881" max="15881" width="15.28515625" customWidth="1"/>
    <col min="15882" max="15882" width="11.7109375" customWidth="1"/>
    <col min="15883" max="15883" width="13.5703125" customWidth="1"/>
    <col min="15884" max="15884" width="14" customWidth="1"/>
    <col min="15885" max="15885" width="4.140625" customWidth="1"/>
    <col min="15886" max="16129" width="9.140625" customWidth="1"/>
    <col min="16131" max="16131" width="5" customWidth="1"/>
    <col min="16132" max="16132" width="29.140625" customWidth="1"/>
    <col min="16133" max="16133" width="13.28515625" customWidth="1"/>
    <col min="16134" max="16134" width="13" customWidth="1"/>
    <col min="16135" max="16135" width="13.140625" customWidth="1"/>
    <col min="16136" max="16136" width="32.28515625" customWidth="1"/>
    <col min="16137" max="16137" width="15.28515625" customWidth="1"/>
    <col min="16138" max="16138" width="11.7109375" customWidth="1"/>
    <col min="16139" max="16139" width="13.5703125" customWidth="1"/>
    <col min="16140" max="16140" width="14" customWidth="1"/>
    <col min="16141" max="16141" width="4.140625" customWidth="1"/>
    <col min="16142" max="16384" width="9.140625" customWidth="1"/>
  </cols>
  <sheetData>
    <row r="1" spans="1:257" ht="15" customHeight="1">
      <c r="B1" s="446" t="s">
        <v>278</v>
      </c>
      <c r="C1" s="446"/>
    </row>
    <row r="2" spans="1:257" ht="30.75" customHeight="1">
      <c r="B2" s="228" t="s">
        <v>228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447"/>
    </row>
    <row r="3" spans="1:257" ht="15.75" thickBot="1">
      <c r="H3" s="230"/>
      <c r="I3" s="230"/>
      <c r="J3" s="230"/>
      <c r="K3" s="230"/>
      <c r="L3" s="230"/>
      <c r="M3" s="447"/>
    </row>
    <row r="4" spans="1:257" ht="15.75" thickBot="1">
      <c r="A4" s="448" t="s">
        <v>201</v>
      </c>
      <c r="B4" s="231" t="s">
        <v>101</v>
      </c>
      <c r="C4" s="187"/>
      <c r="D4" s="232"/>
      <c r="E4" s="321"/>
      <c r="F4" s="321"/>
      <c r="G4" s="231" t="s">
        <v>202</v>
      </c>
      <c r="H4" s="188"/>
      <c r="I4" s="189"/>
      <c r="J4" s="329"/>
      <c r="K4" s="471"/>
      <c r="L4" s="233"/>
      <c r="M4" s="447"/>
    </row>
    <row r="5" spans="1:257" ht="80.25" customHeight="1" thickBot="1">
      <c r="A5" s="449"/>
      <c r="B5" s="234" t="s">
        <v>54</v>
      </c>
      <c r="C5" s="193" t="s">
        <v>146</v>
      </c>
      <c r="D5" s="285" t="s">
        <v>148</v>
      </c>
      <c r="E5" s="339" t="s">
        <v>324</v>
      </c>
      <c r="F5" s="339" t="s">
        <v>325</v>
      </c>
      <c r="G5" s="312" t="s">
        <v>54</v>
      </c>
      <c r="H5" s="193" t="s">
        <v>150</v>
      </c>
      <c r="I5" s="285" t="s">
        <v>148</v>
      </c>
      <c r="J5" s="339" t="s">
        <v>324</v>
      </c>
      <c r="K5" s="339" t="s">
        <v>325</v>
      </c>
      <c r="L5" s="235"/>
      <c r="M5" s="447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  <c r="IW5" s="195"/>
    </row>
    <row r="6" spans="1:257" ht="15.75" thickBot="1">
      <c r="A6" s="196">
        <v>1</v>
      </c>
      <c r="B6" s="236">
        <v>2</v>
      </c>
      <c r="C6" s="237">
        <v>4</v>
      </c>
      <c r="D6" s="305">
        <v>5</v>
      </c>
      <c r="E6" s="345"/>
      <c r="F6" s="422"/>
      <c r="G6" s="237">
        <v>6</v>
      </c>
      <c r="H6" s="238">
        <v>8</v>
      </c>
      <c r="I6" s="197">
        <v>9</v>
      </c>
      <c r="J6" s="345"/>
      <c r="K6" s="345"/>
      <c r="L6" s="239"/>
      <c r="M6" s="447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  <c r="IW6" s="195"/>
    </row>
    <row r="7" spans="1:257" ht="22.5">
      <c r="A7" s="200">
        <v>1</v>
      </c>
      <c r="B7" s="240" t="s">
        <v>229</v>
      </c>
      <c r="C7" s="241">
        <v>22950000</v>
      </c>
      <c r="D7" s="306">
        <v>0</v>
      </c>
      <c r="E7" s="346">
        <v>0</v>
      </c>
      <c r="F7" s="423">
        <v>1000000</v>
      </c>
      <c r="G7" s="313" t="s">
        <v>230</v>
      </c>
      <c r="H7" s="204">
        <v>489180</v>
      </c>
      <c r="I7" s="322">
        <v>2297450</v>
      </c>
      <c r="J7" s="351">
        <v>2449850</v>
      </c>
      <c r="K7" s="351">
        <v>4171623</v>
      </c>
      <c r="L7" s="242"/>
      <c r="M7" s="447"/>
    </row>
    <row r="8" spans="1:257" ht="22.5">
      <c r="A8" s="205">
        <v>2</v>
      </c>
      <c r="B8" s="243" t="s">
        <v>231</v>
      </c>
      <c r="C8" s="244">
        <v>0</v>
      </c>
      <c r="D8" s="245">
        <v>0</v>
      </c>
      <c r="E8" s="347">
        <v>0</v>
      </c>
      <c r="F8" s="424">
        <v>0</v>
      </c>
      <c r="G8" s="314" t="s">
        <v>232</v>
      </c>
      <c r="H8" s="209">
        <v>0</v>
      </c>
      <c r="I8" s="288">
        <v>0</v>
      </c>
      <c r="J8" s="352">
        <v>0</v>
      </c>
      <c r="K8" s="352">
        <v>0</v>
      </c>
      <c r="L8" s="242"/>
      <c r="M8" s="447"/>
    </row>
    <row r="9" spans="1:257">
      <c r="A9" s="205">
        <v>3</v>
      </c>
      <c r="B9" s="243" t="s">
        <v>53</v>
      </c>
      <c r="C9" s="244">
        <v>0</v>
      </c>
      <c r="D9" s="245">
        <v>0</v>
      </c>
      <c r="E9" s="347">
        <v>0</v>
      </c>
      <c r="F9" s="424">
        <v>0</v>
      </c>
      <c r="G9" s="314" t="s">
        <v>233</v>
      </c>
      <c r="H9" s="209">
        <v>900000</v>
      </c>
      <c r="I9" s="288">
        <v>26752704</v>
      </c>
      <c r="J9" s="352">
        <v>26752704</v>
      </c>
      <c r="K9" s="352">
        <v>26818704</v>
      </c>
      <c r="L9" s="242"/>
      <c r="M9" s="447"/>
    </row>
    <row r="10" spans="1:257" ht="22.5">
      <c r="A10" s="205">
        <v>4</v>
      </c>
      <c r="B10" s="243" t="s">
        <v>234</v>
      </c>
      <c r="C10" s="244">
        <v>0</v>
      </c>
      <c r="D10" s="245">
        <v>0</v>
      </c>
      <c r="E10" s="347">
        <v>0</v>
      </c>
      <c r="F10" s="424">
        <v>250000</v>
      </c>
      <c r="G10" s="314" t="s">
        <v>235</v>
      </c>
      <c r="H10" s="209">
        <v>0</v>
      </c>
      <c r="I10" s="288">
        <v>0</v>
      </c>
      <c r="J10" s="352">
        <v>0</v>
      </c>
      <c r="K10" s="352">
        <v>0</v>
      </c>
      <c r="L10" s="242"/>
      <c r="M10" s="447"/>
    </row>
    <row r="11" spans="1:257">
      <c r="A11" s="205">
        <v>5</v>
      </c>
      <c r="B11" s="243" t="s">
        <v>236</v>
      </c>
      <c r="C11" s="244">
        <v>0</v>
      </c>
      <c r="D11" s="245">
        <v>0</v>
      </c>
      <c r="E11" s="347">
        <v>0</v>
      </c>
      <c r="F11" s="424">
        <v>0</v>
      </c>
      <c r="G11" s="314" t="s">
        <v>237</v>
      </c>
      <c r="H11" s="209">
        <v>0</v>
      </c>
      <c r="I11" s="288">
        <v>0</v>
      </c>
      <c r="J11" s="352">
        <v>0</v>
      </c>
      <c r="K11" s="352">
        <v>0</v>
      </c>
      <c r="L11" s="242"/>
      <c r="M11" s="447"/>
    </row>
    <row r="12" spans="1:257">
      <c r="A12" s="205">
        <v>6</v>
      </c>
      <c r="B12" s="243" t="s">
        <v>238</v>
      </c>
      <c r="C12" s="245"/>
      <c r="D12" s="245"/>
      <c r="E12" s="347">
        <v>0</v>
      </c>
      <c r="F12" s="424">
        <v>0</v>
      </c>
      <c r="G12" s="270" t="s">
        <v>239</v>
      </c>
      <c r="H12" s="209">
        <v>0</v>
      </c>
      <c r="I12" s="288">
        <v>0</v>
      </c>
      <c r="J12" s="352">
        <v>0</v>
      </c>
      <c r="K12" s="352">
        <v>0</v>
      </c>
      <c r="L12" s="242"/>
      <c r="M12" s="447"/>
    </row>
    <row r="13" spans="1:257" ht="22.5">
      <c r="A13" s="205">
        <v>7</v>
      </c>
      <c r="B13" s="246" t="s">
        <v>240</v>
      </c>
      <c r="C13" s="244">
        <v>0</v>
      </c>
      <c r="D13" s="245">
        <v>0</v>
      </c>
      <c r="E13" s="347">
        <v>0</v>
      </c>
      <c r="F13" s="424">
        <v>0</v>
      </c>
      <c r="G13" s="270" t="s">
        <v>241</v>
      </c>
      <c r="H13" s="209">
        <v>0</v>
      </c>
      <c r="I13" s="288">
        <v>0</v>
      </c>
      <c r="J13" s="352">
        <v>0</v>
      </c>
      <c r="K13" s="352">
        <v>0</v>
      </c>
      <c r="L13" s="242"/>
      <c r="M13" s="447"/>
    </row>
    <row r="14" spans="1:257">
      <c r="A14" s="205">
        <v>8</v>
      </c>
      <c r="B14" s="246"/>
      <c r="C14" s="209"/>
      <c r="D14" s="288"/>
      <c r="E14" s="347"/>
      <c r="F14" s="424"/>
      <c r="G14" s="270" t="s">
        <v>242</v>
      </c>
      <c r="H14" s="209">
        <v>0</v>
      </c>
      <c r="I14" s="288">
        <v>0</v>
      </c>
      <c r="J14" s="352">
        <v>0</v>
      </c>
      <c r="K14" s="352">
        <v>0</v>
      </c>
      <c r="L14" s="242"/>
      <c r="M14" s="447"/>
    </row>
    <row r="15" spans="1:257" ht="15.75" thickBot="1">
      <c r="A15" s="219">
        <v>9</v>
      </c>
      <c r="B15" s="247"/>
      <c r="C15" s="248"/>
      <c r="D15" s="248"/>
      <c r="E15" s="348"/>
      <c r="F15" s="425"/>
      <c r="G15" s="315" t="s">
        <v>243</v>
      </c>
      <c r="H15" s="249">
        <v>0</v>
      </c>
      <c r="I15" s="289">
        <v>9724837</v>
      </c>
      <c r="J15" s="342">
        <v>9572437</v>
      </c>
      <c r="K15" s="342">
        <v>9034664</v>
      </c>
      <c r="L15" s="242"/>
      <c r="M15" s="447"/>
    </row>
    <row r="16" spans="1:257" ht="15.75" thickBot="1">
      <c r="A16" s="214">
        <v>10</v>
      </c>
      <c r="B16" s="250" t="s">
        <v>255</v>
      </c>
      <c r="C16" s="251">
        <f>SUM(C7:C15)</f>
        <v>22950000</v>
      </c>
      <c r="D16" s="274">
        <f>SUM(D7:D15)</f>
        <v>0</v>
      </c>
      <c r="E16" s="349">
        <v>0</v>
      </c>
      <c r="F16" s="426">
        <v>1250000</v>
      </c>
      <c r="G16" s="316" t="s">
        <v>258</v>
      </c>
      <c r="H16" s="252">
        <f>SUM(H7:H15)</f>
        <v>1389180</v>
      </c>
      <c r="I16" s="323">
        <f>SUM(I7:I15)</f>
        <v>38774991</v>
      </c>
      <c r="J16" s="343">
        <f>SUM(J7:J15)</f>
        <v>38774991</v>
      </c>
      <c r="K16" s="343">
        <f>SUM(K7:K15)</f>
        <v>40024991</v>
      </c>
      <c r="L16" s="253"/>
      <c r="M16" s="447"/>
    </row>
    <row r="17" spans="1:13" ht="18.75" customHeight="1">
      <c r="A17" s="200">
        <v>11</v>
      </c>
      <c r="B17" s="254" t="s">
        <v>256</v>
      </c>
      <c r="C17" s="255"/>
      <c r="D17" s="307"/>
      <c r="E17" s="346"/>
      <c r="F17" s="423"/>
      <c r="G17" s="317" t="s">
        <v>211</v>
      </c>
      <c r="H17" s="271">
        <v>0</v>
      </c>
      <c r="I17" s="324">
        <v>0</v>
      </c>
      <c r="J17" s="351">
        <v>0</v>
      </c>
      <c r="K17" s="351">
        <v>0</v>
      </c>
      <c r="L17" s="256"/>
      <c r="M17" s="447"/>
    </row>
    <row r="18" spans="1:13" ht="23.25" customHeight="1">
      <c r="A18" s="205">
        <v>12</v>
      </c>
      <c r="B18" s="257" t="s">
        <v>244</v>
      </c>
      <c r="C18" s="258">
        <v>15224761</v>
      </c>
      <c r="D18" s="308">
        <v>38774991</v>
      </c>
      <c r="E18" s="347">
        <v>38774991</v>
      </c>
      <c r="F18" s="424">
        <v>38774991</v>
      </c>
      <c r="G18" s="317" t="s">
        <v>245</v>
      </c>
      <c r="H18" s="259">
        <v>0</v>
      </c>
      <c r="I18" s="325">
        <v>0</v>
      </c>
      <c r="J18" s="352">
        <v>0</v>
      </c>
      <c r="K18" s="352">
        <v>0</v>
      </c>
      <c r="L18" s="256"/>
      <c r="M18" s="447"/>
    </row>
    <row r="19" spans="1:13" ht="14.25" customHeight="1">
      <c r="A19" s="200">
        <v>13</v>
      </c>
      <c r="B19" s="257" t="s">
        <v>246</v>
      </c>
      <c r="C19" s="260">
        <v>0</v>
      </c>
      <c r="D19" s="309">
        <v>0</v>
      </c>
      <c r="E19" s="347">
        <v>0</v>
      </c>
      <c r="F19" s="425">
        <v>0</v>
      </c>
      <c r="G19" s="318" t="s">
        <v>215</v>
      </c>
      <c r="H19" s="259">
        <v>0</v>
      </c>
      <c r="I19" s="325">
        <v>0</v>
      </c>
      <c r="J19" s="352">
        <v>0</v>
      </c>
      <c r="K19" s="352">
        <v>0</v>
      </c>
      <c r="L19" s="256"/>
      <c r="M19" s="447"/>
    </row>
    <row r="20" spans="1:13" ht="21.6" customHeight="1">
      <c r="A20" s="205">
        <v>14</v>
      </c>
      <c r="B20" s="261" t="s">
        <v>247</v>
      </c>
      <c r="C20" s="258">
        <v>0</v>
      </c>
      <c r="D20" s="308">
        <v>0</v>
      </c>
      <c r="E20" s="347">
        <v>0</v>
      </c>
      <c r="F20" s="424">
        <v>0</v>
      </c>
      <c r="G20" s="317" t="s">
        <v>248</v>
      </c>
      <c r="H20" s="259">
        <v>0</v>
      </c>
      <c r="I20" s="325">
        <v>0</v>
      </c>
      <c r="J20" s="352">
        <v>0</v>
      </c>
      <c r="K20" s="352">
        <v>0</v>
      </c>
      <c r="L20" s="256"/>
      <c r="M20" s="447"/>
    </row>
    <row r="21" spans="1:13" ht="21.6" customHeight="1">
      <c r="A21" s="200">
        <v>15</v>
      </c>
      <c r="B21" s="262" t="s">
        <v>216</v>
      </c>
      <c r="C21" s="263">
        <v>0</v>
      </c>
      <c r="D21" s="310">
        <v>0</v>
      </c>
      <c r="E21" s="347">
        <v>0</v>
      </c>
      <c r="F21" s="423">
        <v>0</v>
      </c>
      <c r="G21" s="319" t="s">
        <v>249</v>
      </c>
      <c r="H21" s="259">
        <v>0</v>
      </c>
      <c r="I21" s="325">
        <v>0</v>
      </c>
      <c r="J21" s="352">
        <v>0</v>
      </c>
      <c r="K21" s="352">
        <v>0</v>
      </c>
      <c r="L21" s="256"/>
      <c r="M21" s="447"/>
    </row>
    <row r="22" spans="1:13" ht="23.25" thickBot="1">
      <c r="A22" s="205">
        <v>16</v>
      </c>
      <c r="B22" s="264" t="s">
        <v>250</v>
      </c>
      <c r="C22" s="265">
        <v>0</v>
      </c>
      <c r="D22" s="311">
        <v>0</v>
      </c>
      <c r="E22" s="348">
        <v>0</v>
      </c>
      <c r="F22" s="425">
        <v>0</v>
      </c>
      <c r="G22" s="320"/>
      <c r="H22" s="259"/>
      <c r="I22" s="326"/>
      <c r="J22" s="353"/>
      <c r="K22" s="353"/>
      <c r="L22" s="256"/>
      <c r="M22" s="447"/>
    </row>
    <row r="23" spans="1:13" ht="21" customHeight="1" thickBot="1">
      <c r="A23" s="214">
        <v>17</v>
      </c>
      <c r="B23" s="250" t="s">
        <v>257</v>
      </c>
      <c r="C23" s="251">
        <f>SUM(C18:C22)</f>
        <v>15224761</v>
      </c>
      <c r="D23" s="267">
        <f>SUM(D18:D22)</f>
        <v>38774991</v>
      </c>
      <c r="E23" s="356">
        <v>38774991</v>
      </c>
      <c r="F23" s="427">
        <v>38774991</v>
      </c>
      <c r="G23" s="469" t="s">
        <v>251</v>
      </c>
      <c r="H23" s="252">
        <f>SUM(H16:H22)</f>
        <v>1389180</v>
      </c>
      <c r="I23" s="323">
        <f>SUM(I16:I22)</f>
        <v>38774991</v>
      </c>
      <c r="J23" s="354">
        <v>0</v>
      </c>
      <c r="K23" s="354">
        <v>0</v>
      </c>
      <c r="L23" s="253"/>
      <c r="M23" s="447"/>
    </row>
    <row r="24" spans="1:13" ht="15.75" thickBot="1">
      <c r="A24" s="214">
        <v>18</v>
      </c>
      <c r="B24" s="266" t="s">
        <v>223</v>
      </c>
      <c r="C24" s="267">
        <v>38174761</v>
      </c>
      <c r="D24" s="267">
        <v>38774991</v>
      </c>
      <c r="E24" s="356">
        <v>38774991</v>
      </c>
      <c r="F24" s="427">
        <v>40024991</v>
      </c>
      <c r="G24" s="470" t="s">
        <v>224</v>
      </c>
      <c r="H24" s="252">
        <v>1389180</v>
      </c>
      <c r="I24" s="323">
        <v>38774991</v>
      </c>
      <c r="J24" s="355">
        <v>38774991</v>
      </c>
      <c r="K24" s="355">
        <v>40024991</v>
      </c>
      <c r="L24" s="268"/>
      <c r="M24" s="447"/>
    </row>
    <row r="25" spans="1:13" ht="15.75" thickBot="1">
      <c r="A25" s="214">
        <v>19</v>
      </c>
      <c r="B25" s="266" t="s">
        <v>252</v>
      </c>
      <c r="C25" s="267">
        <v>23550230</v>
      </c>
      <c r="D25" s="267">
        <v>38774991</v>
      </c>
      <c r="E25" s="356">
        <v>38774991</v>
      </c>
      <c r="F25" s="427">
        <v>38774991</v>
      </c>
      <c r="G25" s="470" t="s">
        <v>225</v>
      </c>
      <c r="H25" s="272">
        <v>21560820</v>
      </c>
      <c r="I25" s="327">
        <v>0</v>
      </c>
      <c r="J25" s="354">
        <v>0</v>
      </c>
      <c r="K25" s="354">
        <v>0</v>
      </c>
      <c r="L25" s="268"/>
      <c r="M25" s="447"/>
    </row>
    <row r="26" spans="1:13" ht="15.75" thickBot="1">
      <c r="A26" s="214">
        <v>20</v>
      </c>
      <c r="B26" s="266" t="s">
        <v>226</v>
      </c>
      <c r="C26" s="267"/>
      <c r="D26" s="274">
        <v>0</v>
      </c>
      <c r="E26" s="350">
        <v>0</v>
      </c>
      <c r="F26" s="350">
        <v>0</v>
      </c>
      <c r="G26" s="266" t="s">
        <v>227</v>
      </c>
      <c r="H26" s="273">
        <v>36785581</v>
      </c>
      <c r="I26" s="328">
        <v>0</v>
      </c>
      <c r="J26" s="354">
        <v>0</v>
      </c>
      <c r="K26" s="354">
        <v>0</v>
      </c>
      <c r="L26" s="268"/>
      <c r="M26" s="447"/>
    </row>
  </sheetData>
  <mergeCells count="3">
    <mergeCell ref="B1:C1"/>
    <mergeCell ref="M2:M26"/>
    <mergeCell ref="A4:A5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G8" sqref="G8"/>
    </sheetView>
  </sheetViews>
  <sheetFormatPr defaultRowHeight="15"/>
  <cols>
    <col min="1" max="1" width="4.7109375" customWidth="1"/>
    <col min="2" max="2" width="49.42578125" customWidth="1"/>
    <col min="3" max="3" width="11" customWidth="1"/>
    <col min="4" max="4" width="14.140625" customWidth="1"/>
    <col min="5" max="5" width="13.28515625" customWidth="1"/>
    <col min="6" max="6" width="14.42578125" customWidth="1"/>
    <col min="7" max="7" width="16.140625" customWidth="1"/>
    <col min="257" max="257" width="4.7109375" customWidth="1"/>
    <col min="258" max="258" width="49.42578125" customWidth="1"/>
    <col min="259" max="259" width="11" customWidth="1"/>
    <col min="260" max="260" width="15.7109375" customWidth="1"/>
    <col min="261" max="261" width="16" customWidth="1"/>
    <col min="262" max="263" width="16.140625" customWidth="1"/>
    <col min="513" max="513" width="4.7109375" customWidth="1"/>
    <col min="514" max="514" width="49.42578125" customWidth="1"/>
    <col min="515" max="515" width="11" customWidth="1"/>
    <col min="516" max="516" width="15.7109375" customWidth="1"/>
    <col min="517" max="517" width="16" customWidth="1"/>
    <col min="518" max="519" width="16.140625" customWidth="1"/>
    <col min="769" max="769" width="4.7109375" customWidth="1"/>
    <col min="770" max="770" width="49.42578125" customWidth="1"/>
    <col min="771" max="771" width="11" customWidth="1"/>
    <col min="772" max="772" width="15.7109375" customWidth="1"/>
    <col min="773" max="773" width="16" customWidth="1"/>
    <col min="774" max="775" width="16.140625" customWidth="1"/>
    <col min="1025" max="1025" width="4.7109375" customWidth="1"/>
    <col min="1026" max="1026" width="49.42578125" customWidth="1"/>
    <col min="1027" max="1027" width="11" customWidth="1"/>
    <col min="1028" max="1028" width="15.7109375" customWidth="1"/>
    <col min="1029" max="1029" width="16" customWidth="1"/>
    <col min="1030" max="1031" width="16.140625" customWidth="1"/>
    <col min="1281" max="1281" width="4.7109375" customWidth="1"/>
    <col min="1282" max="1282" width="49.42578125" customWidth="1"/>
    <col min="1283" max="1283" width="11" customWidth="1"/>
    <col min="1284" max="1284" width="15.7109375" customWidth="1"/>
    <col min="1285" max="1285" width="16" customWidth="1"/>
    <col min="1286" max="1287" width="16.140625" customWidth="1"/>
    <col min="1537" max="1537" width="4.7109375" customWidth="1"/>
    <col min="1538" max="1538" width="49.42578125" customWidth="1"/>
    <col min="1539" max="1539" width="11" customWidth="1"/>
    <col min="1540" max="1540" width="15.7109375" customWidth="1"/>
    <col min="1541" max="1541" width="16" customWidth="1"/>
    <col min="1542" max="1543" width="16.140625" customWidth="1"/>
    <col min="1793" max="1793" width="4.7109375" customWidth="1"/>
    <col min="1794" max="1794" width="49.42578125" customWidth="1"/>
    <col min="1795" max="1795" width="11" customWidth="1"/>
    <col min="1796" max="1796" width="15.7109375" customWidth="1"/>
    <col min="1797" max="1797" width="16" customWidth="1"/>
    <col min="1798" max="1799" width="16.140625" customWidth="1"/>
    <col min="2049" max="2049" width="4.7109375" customWidth="1"/>
    <col min="2050" max="2050" width="49.42578125" customWidth="1"/>
    <col min="2051" max="2051" width="11" customWidth="1"/>
    <col min="2052" max="2052" width="15.7109375" customWidth="1"/>
    <col min="2053" max="2053" width="16" customWidth="1"/>
    <col min="2054" max="2055" width="16.140625" customWidth="1"/>
    <col min="2305" max="2305" width="4.7109375" customWidth="1"/>
    <col min="2306" max="2306" width="49.42578125" customWidth="1"/>
    <col min="2307" max="2307" width="11" customWidth="1"/>
    <col min="2308" max="2308" width="15.7109375" customWidth="1"/>
    <col min="2309" max="2309" width="16" customWidth="1"/>
    <col min="2310" max="2311" width="16.140625" customWidth="1"/>
    <col min="2561" max="2561" width="4.7109375" customWidth="1"/>
    <col min="2562" max="2562" width="49.42578125" customWidth="1"/>
    <col min="2563" max="2563" width="11" customWidth="1"/>
    <col min="2564" max="2564" width="15.7109375" customWidth="1"/>
    <col min="2565" max="2565" width="16" customWidth="1"/>
    <col min="2566" max="2567" width="16.140625" customWidth="1"/>
    <col min="2817" max="2817" width="4.7109375" customWidth="1"/>
    <col min="2818" max="2818" width="49.42578125" customWidth="1"/>
    <col min="2819" max="2819" width="11" customWidth="1"/>
    <col min="2820" max="2820" width="15.7109375" customWidth="1"/>
    <col min="2821" max="2821" width="16" customWidth="1"/>
    <col min="2822" max="2823" width="16.140625" customWidth="1"/>
    <col min="3073" max="3073" width="4.7109375" customWidth="1"/>
    <col min="3074" max="3074" width="49.42578125" customWidth="1"/>
    <col min="3075" max="3075" width="11" customWidth="1"/>
    <col min="3076" max="3076" width="15.7109375" customWidth="1"/>
    <col min="3077" max="3077" width="16" customWidth="1"/>
    <col min="3078" max="3079" width="16.140625" customWidth="1"/>
    <col min="3329" max="3329" width="4.7109375" customWidth="1"/>
    <col min="3330" max="3330" width="49.42578125" customWidth="1"/>
    <col min="3331" max="3331" width="11" customWidth="1"/>
    <col min="3332" max="3332" width="15.7109375" customWidth="1"/>
    <col min="3333" max="3333" width="16" customWidth="1"/>
    <col min="3334" max="3335" width="16.140625" customWidth="1"/>
    <col min="3585" max="3585" width="4.7109375" customWidth="1"/>
    <col min="3586" max="3586" width="49.42578125" customWidth="1"/>
    <col min="3587" max="3587" width="11" customWidth="1"/>
    <col min="3588" max="3588" width="15.7109375" customWidth="1"/>
    <col min="3589" max="3589" width="16" customWidth="1"/>
    <col min="3590" max="3591" width="16.140625" customWidth="1"/>
    <col min="3841" max="3841" width="4.7109375" customWidth="1"/>
    <col min="3842" max="3842" width="49.42578125" customWidth="1"/>
    <col min="3843" max="3843" width="11" customWidth="1"/>
    <col min="3844" max="3844" width="15.7109375" customWidth="1"/>
    <col min="3845" max="3845" width="16" customWidth="1"/>
    <col min="3846" max="3847" width="16.140625" customWidth="1"/>
    <col min="4097" max="4097" width="4.7109375" customWidth="1"/>
    <col min="4098" max="4098" width="49.42578125" customWidth="1"/>
    <col min="4099" max="4099" width="11" customWidth="1"/>
    <col min="4100" max="4100" width="15.7109375" customWidth="1"/>
    <col min="4101" max="4101" width="16" customWidth="1"/>
    <col min="4102" max="4103" width="16.140625" customWidth="1"/>
    <col min="4353" max="4353" width="4.7109375" customWidth="1"/>
    <col min="4354" max="4354" width="49.42578125" customWidth="1"/>
    <col min="4355" max="4355" width="11" customWidth="1"/>
    <col min="4356" max="4356" width="15.7109375" customWidth="1"/>
    <col min="4357" max="4357" width="16" customWidth="1"/>
    <col min="4358" max="4359" width="16.140625" customWidth="1"/>
    <col min="4609" max="4609" width="4.7109375" customWidth="1"/>
    <col min="4610" max="4610" width="49.42578125" customWidth="1"/>
    <col min="4611" max="4611" width="11" customWidth="1"/>
    <col min="4612" max="4612" width="15.7109375" customWidth="1"/>
    <col min="4613" max="4613" width="16" customWidth="1"/>
    <col min="4614" max="4615" width="16.140625" customWidth="1"/>
    <col min="4865" max="4865" width="4.7109375" customWidth="1"/>
    <col min="4866" max="4866" width="49.42578125" customWidth="1"/>
    <col min="4867" max="4867" width="11" customWidth="1"/>
    <col min="4868" max="4868" width="15.7109375" customWidth="1"/>
    <col min="4869" max="4869" width="16" customWidth="1"/>
    <col min="4870" max="4871" width="16.140625" customWidth="1"/>
    <col min="5121" max="5121" width="4.7109375" customWidth="1"/>
    <col min="5122" max="5122" width="49.42578125" customWidth="1"/>
    <col min="5123" max="5123" width="11" customWidth="1"/>
    <col min="5124" max="5124" width="15.7109375" customWidth="1"/>
    <col min="5125" max="5125" width="16" customWidth="1"/>
    <col min="5126" max="5127" width="16.140625" customWidth="1"/>
    <col min="5377" max="5377" width="4.7109375" customWidth="1"/>
    <col min="5378" max="5378" width="49.42578125" customWidth="1"/>
    <col min="5379" max="5379" width="11" customWidth="1"/>
    <col min="5380" max="5380" width="15.7109375" customWidth="1"/>
    <col min="5381" max="5381" width="16" customWidth="1"/>
    <col min="5382" max="5383" width="16.140625" customWidth="1"/>
    <col min="5633" max="5633" width="4.7109375" customWidth="1"/>
    <col min="5634" max="5634" width="49.42578125" customWidth="1"/>
    <col min="5635" max="5635" width="11" customWidth="1"/>
    <col min="5636" max="5636" width="15.7109375" customWidth="1"/>
    <col min="5637" max="5637" width="16" customWidth="1"/>
    <col min="5638" max="5639" width="16.140625" customWidth="1"/>
    <col min="5889" max="5889" width="4.7109375" customWidth="1"/>
    <col min="5890" max="5890" width="49.42578125" customWidth="1"/>
    <col min="5891" max="5891" width="11" customWidth="1"/>
    <col min="5892" max="5892" width="15.7109375" customWidth="1"/>
    <col min="5893" max="5893" width="16" customWidth="1"/>
    <col min="5894" max="5895" width="16.140625" customWidth="1"/>
    <col min="6145" max="6145" width="4.7109375" customWidth="1"/>
    <col min="6146" max="6146" width="49.42578125" customWidth="1"/>
    <col min="6147" max="6147" width="11" customWidth="1"/>
    <col min="6148" max="6148" width="15.7109375" customWidth="1"/>
    <col min="6149" max="6149" width="16" customWidth="1"/>
    <col min="6150" max="6151" width="16.140625" customWidth="1"/>
    <col min="6401" max="6401" width="4.7109375" customWidth="1"/>
    <col min="6402" max="6402" width="49.42578125" customWidth="1"/>
    <col min="6403" max="6403" width="11" customWidth="1"/>
    <col min="6404" max="6404" width="15.7109375" customWidth="1"/>
    <col min="6405" max="6405" width="16" customWidth="1"/>
    <col min="6406" max="6407" width="16.140625" customWidth="1"/>
    <col min="6657" max="6657" width="4.7109375" customWidth="1"/>
    <col min="6658" max="6658" width="49.42578125" customWidth="1"/>
    <col min="6659" max="6659" width="11" customWidth="1"/>
    <col min="6660" max="6660" width="15.7109375" customWidth="1"/>
    <col min="6661" max="6661" width="16" customWidth="1"/>
    <col min="6662" max="6663" width="16.140625" customWidth="1"/>
    <col min="6913" max="6913" width="4.7109375" customWidth="1"/>
    <col min="6914" max="6914" width="49.42578125" customWidth="1"/>
    <col min="6915" max="6915" width="11" customWidth="1"/>
    <col min="6916" max="6916" width="15.7109375" customWidth="1"/>
    <col min="6917" max="6917" width="16" customWidth="1"/>
    <col min="6918" max="6919" width="16.140625" customWidth="1"/>
    <col min="7169" max="7169" width="4.7109375" customWidth="1"/>
    <col min="7170" max="7170" width="49.42578125" customWidth="1"/>
    <col min="7171" max="7171" width="11" customWidth="1"/>
    <col min="7172" max="7172" width="15.7109375" customWidth="1"/>
    <col min="7173" max="7173" width="16" customWidth="1"/>
    <col min="7174" max="7175" width="16.140625" customWidth="1"/>
    <col min="7425" max="7425" width="4.7109375" customWidth="1"/>
    <col min="7426" max="7426" width="49.42578125" customWidth="1"/>
    <col min="7427" max="7427" width="11" customWidth="1"/>
    <col min="7428" max="7428" width="15.7109375" customWidth="1"/>
    <col min="7429" max="7429" width="16" customWidth="1"/>
    <col min="7430" max="7431" width="16.140625" customWidth="1"/>
    <col min="7681" max="7681" width="4.7109375" customWidth="1"/>
    <col min="7682" max="7682" width="49.42578125" customWidth="1"/>
    <col min="7683" max="7683" width="11" customWidth="1"/>
    <col min="7684" max="7684" width="15.7109375" customWidth="1"/>
    <col min="7685" max="7685" width="16" customWidth="1"/>
    <col min="7686" max="7687" width="16.140625" customWidth="1"/>
    <col min="7937" max="7937" width="4.7109375" customWidth="1"/>
    <col min="7938" max="7938" width="49.42578125" customWidth="1"/>
    <col min="7939" max="7939" width="11" customWidth="1"/>
    <col min="7940" max="7940" width="15.7109375" customWidth="1"/>
    <col min="7941" max="7941" width="16" customWidth="1"/>
    <col min="7942" max="7943" width="16.140625" customWidth="1"/>
    <col min="8193" max="8193" width="4.7109375" customWidth="1"/>
    <col min="8194" max="8194" width="49.42578125" customWidth="1"/>
    <col min="8195" max="8195" width="11" customWidth="1"/>
    <col min="8196" max="8196" width="15.7109375" customWidth="1"/>
    <col min="8197" max="8197" width="16" customWidth="1"/>
    <col min="8198" max="8199" width="16.140625" customWidth="1"/>
    <col min="8449" max="8449" width="4.7109375" customWidth="1"/>
    <col min="8450" max="8450" width="49.42578125" customWidth="1"/>
    <col min="8451" max="8451" width="11" customWidth="1"/>
    <col min="8452" max="8452" width="15.7109375" customWidth="1"/>
    <col min="8453" max="8453" width="16" customWidth="1"/>
    <col min="8454" max="8455" width="16.140625" customWidth="1"/>
    <col min="8705" max="8705" width="4.7109375" customWidth="1"/>
    <col min="8706" max="8706" width="49.42578125" customWidth="1"/>
    <col min="8707" max="8707" width="11" customWidth="1"/>
    <col min="8708" max="8708" width="15.7109375" customWidth="1"/>
    <col min="8709" max="8709" width="16" customWidth="1"/>
    <col min="8710" max="8711" width="16.140625" customWidth="1"/>
    <col min="8961" max="8961" width="4.7109375" customWidth="1"/>
    <col min="8962" max="8962" width="49.42578125" customWidth="1"/>
    <col min="8963" max="8963" width="11" customWidth="1"/>
    <col min="8964" max="8964" width="15.7109375" customWidth="1"/>
    <col min="8965" max="8965" width="16" customWidth="1"/>
    <col min="8966" max="8967" width="16.140625" customWidth="1"/>
    <col min="9217" max="9217" width="4.7109375" customWidth="1"/>
    <col min="9218" max="9218" width="49.42578125" customWidth="1"/>
    <col min="9219" max="9219" width="11" customWidth="1"/>
    <col min="9220" max="9220" width="15.7109375" customWidth="1"/>
    <col min="9221" max="9221" width="16" customWidth="1"/>
    <col min="9222" max="9223" width="16.140625" customWidth="1"/>
    <col min="9473" max="9473" width="4.7109375" customWidth="1"/>
    <col min="9474" max="9474" width="49.42578125" customWidth="1"/>
    <col min="9475" max="9475" width="11" customWidth="1"/>
    <col min="9476" max="9476" width="15.7109375" customWidth="1"/>
    <col min="9477" max="9477" width="16" customWidth="1"/>
    <col min="9478" max="9479" width="16.140625" customWidth="1"/>
    <col min="9729" max="9729" width="4.7109375" customWidth="1"/>
    <col min="9730" max="9730" width="49.42578125" customWidth="1"/>
    <col min="9731" max="9731" width="11" customWidth="1"/>
    <col min="9732" max="9732" width="15.7109375" customWidth="1"/>
    <col min="9733" max="9733" width="16" customWidth="1"/>
    <col min="9734" max="9735" width="16.140625" customWidth="1"/>
    <col min="9985" max="9985" width="4.7109375" customWidth="1"/>
    <col min="9986" max="9986" width="49.42578125" customWidth="1"/>
    <col min="9987" max="9987" width="11" customWidth="1"/>
    <col min="9988" max="9988" width="15.7109375" customWidth="1"/>
    <col min="9989" max="9989" width="16" customWidth="1"/>
    <col min="9990" max="9991" width="16.140625" customWidth="1"/>
    <col min="10241" max="10241" width="4.7109375" customWidth="1"/>
    <col min="10242" max="10242" width="49.42578125" customWidth="1"/>
    <col min="10243" max="10243" width="11" customWidth="1"/>
    <col min="10244" max="10244" width="15.7109375" customWidth="1"/>
    <col min="10245" max="10245" width="16" customWidth="1"/>
    <col min="10246" max="10247" width="16.140625" customWidth="1"/>
    <col min="10497" max="10497" width="4.7109375" customWidth="1"/>
    <col min="10498" max="10498" width="49.42578125" customWidth="1"/>
    <col min="10499" max="10499" width="11" customWidth="1"/>
    <col min="10500" max="10500" width="15.7109375" customWidth="1"/>
    <col min="10501" max="10501" width="16" customWidth="1"/>
    <col min="10502" max="10503" width="16.140625" customWidth="1"/>
    <col min="10753" max="10753" width="4.7109375" customWidth="1"/>
    <col min="10754" max="10754" width="49.42578125" customWidth="1"/>
    <col min="10755" max="10755" width="11" customWidth="1"/>
    <col min="10756" max="10756" width="15.7109375" customWidth="1"/>
    <col min="10757" max="10757" width="16" customWidth="1"/>
    <col min="10758" max="10759" width="16.140625" customWidth="1"/>
    <col min="11009" max="11009" width="4.7109375" customWidth="1"/>
    <col min="11010" max="11010" width="49.42578125" customWidth="1"/>
    <col min="11011" max="11011" width="11" customWidth="1"/>
    <col min="11012" max="11012" width="15.7109375" customWidth="1"/>
    <col min="11013" max="11013" width="16" customWidth="1"/>
    <col min="11014" max="11015" width="16.140625" customWidth="1"/>
    <col min="11265" max="11265" width="4.7109375" customWidth="1"/>
    <col min="11266" max="11266" width="49.42578125" customWidth="1"/>
    <col min="11267" max="11267" width="11" customWidth="1"/>
    <col min="11268" max="11268" width="15.7109375" customWidth="1"/>
    <col min="11269" max="11269" width="16" customWidth="1"/>
    <col min="11270" max="11271" width="16.140625" customWidth="1"/>
    <col min="11521" max="11521" width="4.7109375" customWidth="1"/>
    <col min="11522" max="11522" width="49.42578125" customWidth="1"/>
    <col min="11523" max="11523" width="11" customWidth="1"/>
    <col min="11524" max="11524" width="15.7109375" customWidth="1"/>
    <col min="11525" max="11525" width="16" customWidth="1"/>
    <col min="11526" max="11527" width="16.140625" customWidth="1"/>
    <col min="11777" max="11777" width="4.7109375" customWidth="1"/>
    <col min="11778" max="11778" width="49.42578125" customWidth="1"/>
    <col min="11779" max="11779" width="11" customWidth="1"/>
    <col min="11780" max="11780" width="15.7109375" customWidth="1"/>
    <col min="11781" max="11781" width="16" customWidth="1"/>
    <col min="11782" max="11783" width="16.140625" customWidth="1"/>
    <col min="12033" max="12033" width="4.7109375" customWidth="1"/>
    <col min="12034" max="12034" width="49.42578125" customWidth="1"/>
    <col min="12035" max="12035" width="11" customWidth="1"/>
    <col min="12036" max="12036" width="15.7109375" customWidth="1"/>
    <col min="12037" max="12037" width="16" customWidth="1"/>
    <col min="12038" max="12039" width="16.140625" customWidth="1"/>
    <col min="12289" max="12289" width="4.7109375" customWidth="1"/>
    <col min="12290" max="12290" width="49.42578125" customWidth="1"/>
    <col min="12291" max="12291" width="11" customWidth="1"/>
    <col min="12292" max="12292" width="15.7109375" customWidth="1"/>
    <col min="12293" max="12293" width="16" customWidth="1"/>
    <col min="12294" max="12295" width="16.140625" customWidth="1"/>
    <col min="12545" max="12545" width="4.7109375" customWidth="1"/>
    <col min="12546" max="12546" width="49.42578125" customWidth="1"/>
    <col min="12547" max="12547" width="11" customWidth="1"/>
    <col min="12548" max="12548" width="15.7109375" customWidth="1"/>
    <col min="12549" max="12549" width="16" customWidth="1"/>
    <col min="12550" max="12551" width="16.140625" customWidth="1"/>
    <col min="12801" max="12801" width="4.7109375" customWidth="1"/>
    <col min="12802" max="12802" width="49.42578125" customWidth="1"/>
    <col min="12803" max="12803" width="11" customWidth="1"/>
    <col min="12804" max="12804" width="15.7109375" customWidth="1"/>
    <col min="12805" max="12805" width="16" customWidth="1"/>
    <col min="12806" max="12807" width="16.140625" customWidth="1"/>
    <col min="13057" max="13057" width="4.7109375" customWidth="1"/>
    <col min="13058" max="13058" width="49.42578125" customWidth="1"/>
    <col min="13059" max="13059" width="11" customWidth="1"/>
    <col min="13060" max="13060" width="15.7109375" customWidth="1"/>
    <col min="13061" max="13061" width="16" customWidth="1"/>
    <col min="13062" max="13063" width="16.140625" customWidth="1"/>
    <col min="13313" max="13313" width="4.7109375" customWidth="1"/>
    <col min="13314" max="13314" width="49.42578125" customWidth="1"/>
    <col min="13315" max="13315" width="11" customWidth="1"/>
    <col min="13316" max="13316" width="15.7109375" customWidth="1"/>
    <col min="13317" max="13317" width="16" customWidth="1"/>
    <col min="13318" max="13319" width="16.140625" customWidth="1"/>
    <col min="13569" max="13569" width="4.7109375" customWidth="1"/>
    <col min="13570" max="13570" width="49.42578125" customWidth="1"/>
    <col min="13571" max="13571" width="11" customWidth="1"/>
    <col min="13572" max="13572" width="15.7109375" customWidth="1"/>
    <col min="13573" max="13573" width="16" customWidth="1"/>
    <col min="13574" max="13575" width="16.140625" customWidth="1"/>
    <col min="13825" max="13825" width="4.7109375" customWidth="1"/>
    <col min="13826" max="13826" width="49.42578125" customWidth="1"/>
    <col min="13827" max="13827" width="11" customWidth="1"/>
    <col min="13828" max="13828" width="15.7109375" customWidth="1"/>
    <col min="13829" max="13829" width="16" customWidth="1"/>
    <col min="13830" max="13831" width="16.140625" customWidth="1"/>
    <col min="14081" max="14081" width="4.7109375" customWidth="1"/>
    <col min="14082" max="14082" width="49.42578125" customWidth="1"/>
    <col min="14083" max="14083" width="11" customWidth="1"/>
    <col min="14084" max="14084" width="15.7109375" customWidth="1"/>
    <col min="14085" max="14085" width="16" customWidth="1"/>
    <col min="14086" max="14087" width="16.140625" customWidth="1"/>
    <col min="14337" max="14337" width="4.7109375" customWidth="1"/>
    <col min="14338" max="14338" width="49.42578125" customWidth="1"/>
    <col min="14339" max="14339" width="11" customWidth="1"/>
    <col min="14340" max="14340" width="15.7109375" customWidth="1"/>
    <col min="14341" max="14341" width="16" customWidth="1"/>
    <col min="14342" max="14343" width="16.140625" customWidth="1"/>
    <col min="14593" max="14593" width="4.7109375" customWidth="1"/>
    <col min="14594" max="14594" width="49.42578125" customWidth="1"/>
    <col min="14595" max="14595" width="11" customWidth="1"/>
    <col min="14596" max="14596" width="15.7109375" customWidth="1"/>
    <col min="14597" max="14597" width="16" customWidth="1"/>
    <col min="14598" max="14599" width="16.140625" customWidth="1"/>
    <col min="14849" max="14849" width="4.7109375" customWidth="1"/>
    <col min="14850" max="14850" width="49.42578125" customWidth="1"/>
    <col min="14851" max="14851" width="11" customWidth="1"/>
    <col min="14852" max="14852" width="15.7109375" customWidth="1"/>
    <col min="14853" max="14853" width="16" customWidth="1"/>
    <col min="14854" max="14855" width="16.140625" customWidth="1"/>
    <col min="15105" max="15105" width="4.7109375" customWidth="1"/>
    <col min="15106" max="15106" width="49.42578125" customWidth="1"/>
    <col min="15107" max="15107" width="11" customWidth="1"/>
    <col min="15108" max="15108" width="15.7109375" customWidth="1"/>
    <col min="15109" max="15109" width="16" customWidth="1"/>
    <col min="15110" max="15111" width="16.140625" customWidth="1"/>
    <col min="15361" max="15361" width="4.7109375" customWidth="1"/>
    <col min="15362" max="15362" width="49.42578125" customWidth="1"/>
    <col min="15363" max="15363" width="11" customWidth="1"/>
    <col min="15364" max="15364" width="15.7109375" customWidth="1"/>
    <col min="15365" max="15365" width="16" customWidth="1"/>
    <col min="15366" max="15367" width="16.140625" customWidth="1"/>
    <col min="15617" max="15617" width="4.7109375" customWidth="1"/>
    <col min="15618" max="15618" width="49.42578125" customWidth="1"/>
    <col min="15619" max="15619" width="11" customWidth="1"/>
    <col min="15620" max="15620" width="15.7109375" customWidth="1"/>
    <col min="15621" max="15621" width="16" customWidth="1"/>
    <col min="15622" max="15623" width="16.140625" customWidth="1"/>
    <col min="15873" max="15873" width="4.7109375" customWidth="1"/>
    <col min="15874" max="15874" width="49.42578125" customWidth="1"/>
    <col min="15875" max="15875" width="11" customWidth="1"/>
    <col min="15876" max="15876" width="15.7109375" customWidth="1"/>
    <col min="15877" max="15877" width="16" customWidth="1"/>
    <col min="15878" max="15879" width="16.140625" customWidth="1"/>
    <col min="16129" max="16129" width="4.7109375" customWidth="1"/>
    <col min="16130" max="16130" width="49.42578125" customWidth="1"/>
    <col min="16131" max="16131" width="11" customWidth="1"/>
    <col min="16132" max="16132" width="15.7109375" customWidth="1"/>
    <col min="16133" max="16133" width="16" customWidth="1"/>
    <col min="16134" max="16135" width="16.140625" customWidth="1"/>
  </cols>
  <sheetData>
    <row r="1" spans="1:7">
      <c r="B1" s="140" t="s">
        <v>261</v>
      </c>
    </row>
    <row r="3" spans="1:7" ht="15.75">
      <c r="B3" s="450" t="s">
        <v>262</v>
      </c>
      <c r="C3" s="451"/>
      <c r="D3" s="451"/>
      <c r="E3" s="451"/>
      <c r="F3" s="451"/>
    </row>
    <row r="4" spans="1:7" ht="15.75">
      <c r="B4" s="164"/>
      <c r="C4" s="101"/>
      <c r="D4" s="101"/>
      <c r="E4" s="101"/>
      <c r="F4" s="101"/>
    </row>
    <row r="6" spans="1:7" ht="65.25" customHeight="1">
      <c r="A6" s="165"/>
      <c r="B6" s="29" t="s">
        <v>188</v>
      </c>
      <c r="C6" s="166" t="s">
        <v>146</v>
      </c>
      <c r="D6" s="29" t="s">
        <v>189</v>
      </c>
      <c r="E6" s="284" t="s">
        <v>280</v>
      </c>
      <c r="G6" s="167"/>
    </row>
    <row r="7" spans="1:7" ht="29.45" customHeight="1">
      <c r="A7" s="165">
        <v>1</v>
      </c>
      <c r="B7" s="168" t="s">
        <v>31</v>
      </c>
      <c r="C7" s="29"/>
      <c r="D7" s="8"/>
      <c r="E7" s="8"/>
      <c r="G7" s="28"/>
    </row>
    <row r="8" spans="1:7" ht="41.45" customHeight="1">
      <c r="A8" s="165">
        <v>2</v>
      </c>
      <c r="B8" s="169" t="s">
        <v>259</v>
      </c>
      <c r="C8" s="275">
        <v>44032</v>
      </c>
      <c r="D8" s="275">
        <v>55000</v>
      </c>
      <c r="E8" s="275">
        <v>55000</v>
      </c>
      <c r="G8" s="170"/>
    </row>
    <row r="9" spans="1:7" ht="31.9" customHeight="1">
      <c r="A9" s="165">
        <v>3</v>
      </c>
      <c r="B9" s="171" t="s">
        <v>190</v>
      </c>
      <c r="C9" s="275">
        <v>147000</v>
      </c>
      <c r="D9" s="275">
        <v>147000</v>
      </c>
      <c r="E9" s="275">
        <v>147000</v>
      </c>
      <c r="G9" s="170"/>
    </row>
    <row r="10" spans="1:7" ht="33" customHeight="1">
      <c r="A10" s="165">
        <v>4</v>
      </c>
      <c r="B10" s="171" t="s">
        <v>191</v>
      </c>
      <c r="C10" s="275">
        <v>275000</v>
      </c>
      <c r="D10" s="275">
        <v>285000</v>
      </c>
      <c r="E10" s="275">
        <v>285000</v>
      </c>
      <c r="G10" s="170"/>
    </row>
    <row r="11" spans="1:7" ht="35.25" customHeight="1">
      <c r="A11" s="165">
        <v>5</v>
      </c>
      <c r="B11" s="171" t="s">
        <v>197</v>
      </c>
      <c r="C11" s="275">
        <v>2737000</v>
      </c>
      <c r="D11" s="275">
        <v>3090000</v>
      </c>
      <c r="E11" s="275">
        <v>3090000</v>
      </c>
      <c r="G11" s="170"/>
    </row>
    <row r="12" spans="1:7" ht="24" customHeight="1">
      <c r="A12" s="165">
        <v>6</v>
      </c>
      <c r="B12" s="171" t="s">
        <v>260</v>
      </c>
      <c r="C12" s="275">
        <v>1210000</v>
      </c>
      <c r="D12" s="275">
        <v>880000</v>
      </c>
      <c r="E12" s="275">
        <v>880000</v>
      </c>
      <c r="G12" s="170"/>
    </row>
    <row r="13" spans="1:7" ht="24" customHeight="1">
      <c r="A13" s="165">
        <v>7</v>
      </c>
      <c r="B13" s="171" t="s">
        <v>198</v>
      </c>
      <c r="C13" s="275">
        <v>68400</v>
      </c>
      <c r="D13" s="275">
        <v>68400</v>
      </c>
      <c r="E13" s="275">
        <v>68400</v>
      </c>
      <c r="G13" s="170"/>
    </row>
    <row r="14" spans="1:7" ht="27.6" customHeight="1">
      <c r="A14" s="165">
        <v>8</v>
      </c>
      <c r="B14" s="168" t="s">
        <v>192</v>
      </c>
      <c r="C14" s="276">
        <f>SUM(C8:C13)</f>
        <v>4481432</v>
      </c>
      <c r="D14" s="276">
        <f>SUM(D8:D13)</f>
        <v>4525400</v>
      </c>
      <c r="E14" s="276">
        <f>SUM(E8:E13)</f>
        <v>4525400</v>
      </c>
      <c r="G14" s="172"/>
    </row>
    <row r="15" spans="1:7" ht="26.45" customHeight="1">
      <c r="A15" s="165">
        <v>9</v>
      </c>
      <c r="B15" s="168" t="s">
        <v>33</v>
      </c>
      <c r="C15" s="275">
        <v>0</v>
      </c>
      <c r="D15" s="275">
        <v>0</v>
      </c>
      <c r="E15" s="275">
        <v>0</v>
      </c>
      <c r="G15" s="170"/>
    </row>
    <row r="16" spans="1:7" ht="31.5" customHeight="1">
      <c r="A16" s="165">
        <v>10</v>
      </c>
      <c r="B16" s="171" t="s">
        <v>199</v>
      </c>
      <c r="C16" s="277">
        <v>72000</v>
      </c>
      <c r="D16" s="277">
        <v>80000</v>
      </c>
      <c r="E16" s="277">
        <v>80000</v>
      </c>
      <c r="G16" s="170"/>
    </row>
    <row r="17" spans="1:7" ht="30" customHeight="1">
      <c r="A17" s="165">
        <v>11</v>
      </c>
      <c r="B17" s="168" t="s">
        <v>193</v>
      </c>
      <c r="C17" s="276">
        <f>SUM(C16:C16)</f>
        <v>72000</v>
      </c>
      <c r="D17" s="276">
        <f>SUM(D16:D16)</f>
        <v>80000</v>
      </c>
      <c r="E17" s="276">
        <f>SUM(E16:E16)</f>
        <v>80000</v>
      </c>
      <c r="G17" s="172"/>
    </row>
    <row r="18" spans="1:7" ht="33" customHeight="1">
      <c r="A18" s="165">
        <v>12</v>
      </c>
      <c r="B18" s="173" t="s">
        <v>37</v>
      </c>
      <c r="C18" s="275">
        <v>0</v>
      </c>
      <c r="D18" s="275">
        <v>0</v>
      </c>
      <c r="E18" s="275">
        <v>0</v>
      </c>
      <c r="G18" s="170"/>
    </row>
    <row r="19" spans="1:7" ht="17.45" customHeight="1">
      <c r="A19" s="1">
        <v>13</v>
      </c>
      <c r="B19" s="174" t="s">
        <v>194</v>
      </c>
      <c r="C19" s="276"/>
      <c r="D19" s="276"/>
      <c r="E19" s="276"/>
      <c r="G19" s="172"/>
    </row>
    <row r="20" spans="1:7" ht="25.15" customHeight="1">
      <c r="A20" s="176">
        <v>14</v>
      </c>
      <c r="B20" s="175" t="s">
        <v>195</v>
      </c>
      <c r="C20" s="275">
        <v>575000</v>
      </c>
      <c r="D20" s="275">
        <v>1254000</v>
      </c>
      <c r="E20" s="275">
        <v>1254000</v>
      </c>
      <c r="G20" s="170"/>
    </row>
    <row r="21" spans="1:7" ht="20.45" customHeight="1">
      <c r="A21" s="176">
        <v>15</v>
      </c>
      <c r="B21" s="174" t="s">
        <v>196</v>
      </c>
      <c r="C21" s="276">
        <f>SUM(C20)</f>
        <v>575000</v>
      </c>
      <c r="D21" s="276">
        <f>SUM(D20)</f>
        <v>1254000</v>
      </c>
      <c r="E21" s="276">
        <f>SUM(E20)</f>
        <v>1254000</v>
      </c>
      <c r="G21" s="172"/>
    </row>
  </sheetData>
  <mergeCells count="1">
    <mergeCell ref="B3:F3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C16" sqref="C16"/>
    </sheetView>
  </sheetViews>
  <sheetFormatPr defaultRowHeight="15"/>
  <cols>
    <col min="1" max="1" width="4.7109375" customWidth="1"/>
    <col min="2" max="2" width="34.28515625" customWidth="1"/>
    <col min="3" max="3" width="14.85546875" customWidth="1"/>
    <col min="4" max="5" width="15.7109375" customWidth="1"/>
    <col min="6" max="8" width="16.140625" customWidth="1"/>
    <col min="9" max="9" width="14" customWidth="1"/>
    <col min="259" max="259" width="4.7109375" customWidth="1"/>
    <col min="260" max="260" width="38.7109375" customWidth="1"/>
    <col min="261" max="265" width="15.7109375" customWidth="1"/>
    <col min="515" max="515" width="4.7109375" customWidth="1"/>
    <col min="516" max="516" width="38.7109375" customWidth="1"/>
    <col min="517" max="521" width="15.7109375" customWidth="1"/>
    <col min="771" max="771" width="4.7109375" customWidth="1"/>
    <col min="772" max="772" width="38.7109375" customWidth="1"/>
    <col min="773" max="777" width="15.7109375" customWidth="1"/>
    <col min="1027" max="1027" width="4.7109375" customWidth="1"/>
    <col min="1028" max="1028" width="38.7109375" customWidth="1"/>
    <col min="1029" max="1033" width="15.7109375" customWidth="1"/>
    <col min="1283" max="1283" width="4.7109375" customWidth="1"/>
    <col min="1284" max="1284" width="38.7109375" customWidth="1"/>
    <col min="1285" max="1289" width="15.7109375" customWidth="1"/>
    <col min="1539" max="1539" width="4.7109375" customWidth="1"/>
    <col min="1540" max="1540" width="38.7109375" customWidth="1"/>
    <col min="1541" max="1545" width="15.7109375" customWidth="1"/>
    <col min="1795" max="1795" width="4.7109375" customWidth="1"/>
    <col min="1796" max="1796" width="38.7109375" customWidth="1"/>
    <col min="1797" max="1801" width="15.7109375" customWidth="1"/>
    <col min="2051" max="2051" width="4.7109375" customWidth="1"/>
    <col min="2052" max="2052" width="38.7109375" customWidth="1"/>
    <col min="2053" max="2057" width="15.7109375" customWidth="1"/>
    <col min="2307" max="2307" width="4.7109375" customWidth="1"/>
    <col min="2308" max="2308" width="38.7109375" customWidth="1"/>
    <col min="2309" max="2313" width="15.7109375" customWidth="1"/>
    <col min="2563" max="2563" width="4.7109375" customWidth="1"/>
    <col min="2564" max="2564" width="38.7109375" customWidth="1"/>
    <col min="2565" max="2569" width="15.7109375" customWidth="1"/>
    <col min="2819" max="2819" width="4.7109375" customWidth="1"/>
    <col min="2820" max="2820" width="38.7109375" customWidth="1"/>
    <col min="2821" max="2825" width="15.7109375" customWidth="1"/>
    <col min="3075" max="3075" width="4.7109375" customWidth="1"/>
    <col min="3076" max="3076" width="38.7109375" customWidth="1"/>
    <col min="3077" max="3081" width="15.7109375" customWidth="1"/>
    <col min="3331" max="3331" width="4.7109375" customWidth="1"/>
    <col min="3332" max="3332" width="38.7109375" customWidth="1"/>
    <col min="3333" max="3337" width="15.7109375" customWidth="1"/>
    <col min="3587" max="3587" width="4.7109375" customWidth="1"/>
    <col min="3588" max="3588" width="38.7109375" customWidth="1"/>
    <col min="3589" max="3593" width="15.7109375" customWidth="1"/>
    <col min="3843" max="3843" width="4.7109375" customWidth="1"/>
    <col min="3844" max="3844" width="38.7109375" customWidth="1"/>
    <col min="3845" max="3849" width="15.7109375" customWidth="1"/>
    <col min="4099" max="4099" width="4.7109375" customWidth="1"/>
    <col min="4100" max="4100" width="38.7109375" customWidth="1"/>
    <col min="4101" max="4105" width="15.7109375" customWidth="1"/>
    <col min="4355" max="4355" width="4.7109375" customWidth="1"/>
    <col min="4356" max="4356" width="38.7109375" customWidth="1"/>
    <col min="4357" max="4361" width="15.7109375" customWidth="1"/>
    <col min="4611" max="4611" width="4.7109375" customWidth="1"/>
    <col min="4612" max="4612" width="38.7109375" customWidth="1"/>
    <col min="4613" max="4617" width="15.7109375" customWidth="1"/>
    <col min="4867" max="4867" width="4.7109375" customWidth="1"/>
    <col min="4868" max="4868" width="38.7109375" customWidth="1"/>
    <col min="4869" max="4873" width="15.7109375" customWidth="1"/>
    <col min="5123" max="5123" width="4.7109375" customWidth="1"/>
    <col min="5124" max="5124" width="38.7109375" customWidth="1"/>
    <col min="5125" max="5129" width="15.7109375" customWidth="1"/>
    <col min="5379" max="5379" width="4.7109375" customWidth="1"/>
    <col min="5380" max="5380" width="38.7109375" customWidth="1"/>
    <col min="5381" max="5385" width="15.7109375" customWidth="1"/>
    <col min="5635" max="5635" width="4.7109375" customWidth="1"/>
    <col min="5636" max="5636" width="38.7109375" customWidth="1"/>
    <col min="5637" max="5641" width="15.7109375" customWidth="1"/>
    <col min="5891" max="5891" width="4.7109375" customWidth="1"/>
    <col min="5892" max="5892" width="38.7109375" customWidth="1"/>
    <col min="5893" max="5897" width="15.7109375" customWidth="1"/>
    <col min="6147" max="6147" width="4.7109375" customWidth="1"/>
    <col min="6148" max="6148" width="38.7109375" customWidth="1"/>
    <col min="6149" max="6153" width="15.7109375" customWidth="1"/>
    <col min="6403" max="6403" width="4.7109375" customWidth="1"/>
    <col min="6404" max="6404" width="38.7109375" customWidth="1"/>
    <col min="6405" max="6409" width="15.7109375" customWidth="1"/>
    <col min="6659" max="6659" width="4.7109375" customWidth="1"/>
    <col min="6660" max="6660" width="38.7109375" customWidth="1"/>
    <col min="6661" max="6665" width="15.7109375" customWidth="1"/>
    <col min="6915" max="6915" width="4.7109375" customWidth="1"/>
    <col min="6916" max="6916" width="38.7109375" customWidth="1"/>
    <col min="6917" max="6921" width="15.7109375" customWidth="1"/>
    <col min="7171" max="7171" width="4.7109375" customWidth="1"/>
    <col min="7172" max="7172" width="38.7109375" customWidth="1"/>
    <col min="7173" max="7177" width="15.7109375" customWidth="1"/>
    <col min="7427" max="7427" width="4.7109375" customWidth="1"/>
    <col min="7428" max="7428" width="38.7109375" customWidth="1"/>
    <col min="7429" max="7433" width="15.7109375" customWidth="1"/>
    <col min="7683" max="7683" width="4.7109375" customWidth="1"/>
    <col min="7684" max="7684" width="38.7109375" customWidth="1"/>
    <col min="7685" max="7689" width="15.7109375" customWidth="1"/>
    <col min="7939" max="7939" width="4.7109375" customWidth="1"/>
    <col min="7940" max="7940" width="38.7109375" customWidth="1"/>
    <col min="7941" max="7945" width="15.7109375" customWidth="1"/>
    <col min="8195" max="8195" width="4.7109375" customWidth="1"/>
    <col min="8196" max="8196" width="38.7109375" customWidth="1"/>
    <col min="8197" max="8201" width="15.7109375" customWidth="1"/>
    <col min="8451" max="8451" width="4.7109375" customWidth="1"/>
    <col min="8452" max="8452" width="38.7109375" customWidth="1"/>
    <col min="8453" max="8457" width="15.7109375" customWidth="1"/>
    <col min="8707" max="8707" width="4.7109375" customWidth="1"/>
    <col min="8708" max="8708" width="38.7109375" customWidth="1"/>
    <col min="8709" max="8713" width="15.7109375" customWidth="1"/>
    <col min="8963" max="8963" width="4.7109375" customWidth="1"/>
    <col min="8964" max="8964" width="38.7109375" customWidth="1"/>
    <col min="8965" max="8969" width="15.7109375" customWidth="1"/>
    <col min="9219" max="9219" width="4.7109375" customWidth="1"/>
    <col min="9220" max="9220" width="38.7109375" customWidth="1"/>
    <col min="9221" max="9225" width="15.7109375" customWidth="1"/>
    <col min="9475" max="9475" width="4.7109375" customWidth="1"/>
    <col min="9476" max="9476" width="38.7109375" customWidth="1"/>
    <col min="9477" max="9481" width="15.7109375" customWidth="1"/>
    <col min="9731" max="9731" width="4.7109375" customWidth="1"/>
    <col min="9732" max="9732" width="38.7109375" customWidth="1"/>
    <col min="9733" max="9737" width="15.7109375" customWidth="1"/>
    <col min="9987" max="9987" width="4.7109375" customWidth="1"/>
    <col min="9988" max="9988" width="38.7109375" customWidth="1"/>
    <col min="9989" max="9993" width="15.7109375" customWidth="1"/>
    <col min="10243" max="10243" width="4.7109375" customWidth="1"/>
    <col min="10244" max="10244" width="38.7109375" customWidth="1"/>
    <col min="10245" max="10249" width="15.7109375" customWidth="1"/>
    <col min="10499" max="10499" width="4.7109375" customWidth="1"/>
    <col min="10500" max="10500" width="38.7109375" customWidth="1"/>
    <col min="10501" max="10505" width="15.7109375" customWidth="1"/>
    <col min="10755" max="10755" width="4.7109375" customWidth="1"/>
    <col min="10756" max="10756" width="38.7109375" customWidth="1"/>
    <col min="10757" max="10761" width="15.7109375" customWidth="1"/>
    <col min="11011" max="11011" width="4.7109375" customWidth="1"/>
    <col min="11012" max="11012" width="38.7109375" customWidth="1"/>
    <col min="11013" max="11017" width="15.7109375" customWidth="1"/>
    <col min="11267" max="11267" width="4.7109375" customWidth="1"/>
    <col min="11268" max="11268" width="38.7109375" customWidth="1"/>
    <col min="11269" max="11273" width="15.7109375" customWidth="1"/>
    <col min="11523" max="11523" width="4.7109375" customWidth="1"/>
    <col min="11524" max="11524" width="38.7109375" customWidth="1"/>
    <col min="11525" max="11529" width="15.7109375" customWidth="1"/>
    <col min="11779" max="11779" width="4.7109375" customWidth="1"/>
    <col min="11780" max="11780" width="38.7109375" customWidth="1"/>
    <col min="11781" max="11785" width="15.7109375" customWidth="1"/>
    <col min="12035" max="12035" width="4.7109375" customWidth="1"/>
    <col min="12036" max="12036" width="38.7109375" customWidth="1"/>
    <col min="12037" max="12041" width="15.7109375" customWidth="1"/>
    <col min="12291" max="12291" width="4.7109375" customWidth="1"/>
    <col min="12292" max="12292" width="38.7109375" customWidth="1"/>
    <col min="12293" max="12297" width="15.7109375" customWidth="1"/>
    <col min="12547" max="12547" width="4.7109375" customWidth="1"/>
    <col min="12548" max="12548" width="38.7109375" customWidth="1"/>
    <col min="12549" max="12553" width="15.7109375" customWidth="1"/>
    <col min="12803" max="12803" width="4.7109375" customWidth="1"/>
    <col min="12804" max="12804" width="38.7109375" customWidth="1"/>
    <col min="12805" max="12809" width="15.7109375" customWidth="1"/>
    <col min="13059" max="13059" width="4.7109375" customWidth="1"/>
    <col min="13060" max="13060" width="38.7109375" customWidth="1"/>
    <col min="13061" max="13065" width="15.7109375" customWidth="1"/>
    <col min="13315" max="13315" width="4.7109375" customWidth="1"/>
    <col min="13316" max="13316" width="38.7109375" customWidth="1"/>
    <col min="13317" max="13321" width="15.7109375" customWidth="1"/>
    <col min="13571" max="13571" width="4.7109375" customWidth="1"/>
    <col min="13572" max="13572" width="38.7109375" customWidth="1"/>
    <col min="13573" max="13577" width="15.7109375" customWidth="1"/>
    <col min="13827" max="13827" width="4.7109375" customWidth="1"/>
    <col min="13828" max="13828" width="38.7109375" customWidth="1"/>
    <col min="13829" max="13833" width="15.7109375" customWidth="1"/>
    <col min="14083" max="14083" width="4.7109375" customWidth="1"/>
    <col min="14084" max="14084" width="38.7109375" customWidth="1"/>
    <col min="14085" max="14089" width="15.7109375" customWidth="1"/>
    <col min="14339" max="14339" width="4.7109375" customWidth="1"/>
    <col min="14340" max="14340" width="38.7109375" customWidth="1"/>
    <col min="14341" max="14345" width="15.7109375" customWidth="1"/>
    <col min="14595" max="14595" width="4.7109375" customWidth="1"/>
    <col min="14596" max="14596" width="38.7109375" customWidth="1"/>
    <col min="14597" max="14601" width="15.7109375" customWidth="1"/>
    <col min="14851" max="14851" width="4.7109375" customWidth="1"/>
    <col min="14852" max="14852" width="38.7109375" customWidth="1"/>
    <col min="14853" max="14857" width="15.7109375" customWidth="1"/>
    <col min="15107" max="15107" width="4.7109375" customWidth="1"/>
    <col min="15108" max="15108" width="38.7109375" customWidth="1"/>
    <col min="15109" max="15113" width="15.7109375" customWidth="1"/>
    <col min="15363" max="15363" width="4.7109375" customWidth="1"/>
    <col min="15364" max="15364" width="38.7109375" customWidth="1"/>
    <col min="15365" max="15369" width="15.7109375" customWidth="1"/>
    <col min="15619" max="15619" width="4.7109375" customWidth="1"/>
    <col min="15620" max="15620" width="38.7109375" customWidth="1"/>
    <col min="15621" max="15625" width="15.7109375" customWidth="1"/>
    <col min="15875" max="15875" width="4.7109375" customWidth="1"/>
    <col min="15876" max="15876" width="38.7109375" customWidth="1"/>
    <col min="15877" max="15881" width="15.7109375" customWidth="1"/>
    <col min="16131" max="16131" width="4.7109375" customWidth="1"/>
    <col min="16132" max="16132" width="38.7109375" customWidth="1"/>
    <col min="16133" max="16137" width="15.7109375" customWidth="1"/>
  </cols>
  <sheetData>
    <row r="1" spans="1:9">
      <c r="B1" s="140" t="s">
        <v>319</v>
      </c>
    </row>
    <row r="2" spans="1:9">
      <c r="B2" s="140"/>
    </row>
    <row r="3" spans="1:9" ht="15.75">
      <c r="B3" s="278" t="s">
        <v>263</v>
      </c>
    </row>
    <row r="4" spans="1:9" ht="10.5" customHeight="1"/>
    <row r="5" spans="1:9" hidden="1"/>
    <row r="6" spans="1:9" ht="71.25" customHeight="1">
      <c r="A6" s="30">
        <v>1</v>
      </c>
      <c r="B6" s="31" t="s">
        <v>54</v>
      </c>
      <c r="C6" s="32" t="s">
        <v>145</v>
      </c>
      <c r="D6" s="32" t="s">
        <v>55</v>
      </c>
      <c r="E6" s="32" t="s">
        <v>152</v>
      </c>
      <c r="F6" s="29" t="s">
        <v>264</v>
      </c>
      <c r="G6" s="29" t="s">
        <v>321</v>
      </c>
      <c r="H6" s="29" t="s">
        <v>326</v>
      </c>
      <c r="I6" s="75" t="s">
        <v>56</v>
      </c>
    </row>
    <row r="7" spans="1:9" ht="24.95" customHeight="1">
      <c r="A7" s="30">
        <v>2</v>
      </c>
      <c r="B7" s="34" t="s">
        <v>265</v>
      </c>
      <c r="C7" s="33"/>
      <c r="D7" s="33"/>
      <c r="E7" s="33"/>
      <c r="F7" s="100"/>
      <c r="G7" s="100"/>
      <c r="H7" s="100"/>
      <c r="I7" s="39" t="s">
        <v>57</v>
      </c>
    </row>
    <row r="8" spans="1:9" ht="24.95" customHeight="1">
      <c r="A8" s="30">
        <v>3</v>
      </c>
      <c r="B8" s="35" t="s">
        <v>266</v>
      </c>
      <c r="C8" s="33">
        <v>3024000</v>
      </c>
      <c r="D8" s="33" t="s">
        <v>153</v>
      </c>
      <c r="E8" s="33">
        <v>3024000</v>
      </c>
      <c r="F8" s="100">
        <v>0</v>
      </c>
      <c r="G8" s="100">
        <v>0</v>
      </c>
      <c r="H8" s="100">
        <v>0</v>
      </c>
      <c r="I8" s="39" t="s">
        <v>57</v>
      </c>
    </row>
    <row r="9" spans="1:9" ht="24.95" customHeight="1">
      <c r="A9" s="30">
        <v>4</v>
      </c>
      <c r="B9" s="36" t="s">
        <v>58</v>
      </c>
      <c r="C9" s="33">
        <v>20694473</v>
      </c>
      <c r="D9" s="33" t="s">
        <v>154</v>
      </c>
      <c r="E9" s="33">
        <v>0</v>
      </c>
      <c r="F9" s="41">
        <v>20694473</v>
      </c>
      <c r="G9" s="41">
        <v>20694473</v>
      </c>
      <c r="H9" s="41">
        <v>20694473</v>
      </c>
      <c r="I9" s="39" t="s">
        <v>57</v>
      </c>
    </row>
    <row r="10" spans="1:9" ht="24.95" customHeight="1">
      <c r="A10" s="30">
        <v>5</v>
      </c>
      <c r="B10" s="37" t="s">
        <v>59</v>
      </c>
      <c r="C10" s="33">
        <v>400000</v>
      </c>
      <c r="D10" s="33" t="s">
        <v>155</v>
      </c>
      <c r="E10" s="33">
        <v>0</v>
      </c>
      <c r="F10" s="41">
        <v>400000</v>
      </c>
      <c r="G10" s="41">
        <v>400000</v>
      </c>
      <c r="H10" s="41">
        <v>400000</v>
      </c>
      <c r="I10" s="39" t="s">
        <v>57</v>
      </c>
    </row>
    <row r="11" spans="1:9" ht="24.95" customHeight="1">
      <c r="A11" s="30">
        <v>6</v>
      </c>
      <c r="B11" s="430" t="s">
        <v>328</v>
      </c>
      <c r="C11" s="33">
        <v>66000</v>
      </c>
      <c r="D11" s="33" t="s">
        <v>156</v>
      </c>
      <c r="E11" s="33">
        <v>0</v>
      </c>
      <c r="F11" s="434">
        <v>0</v>
      </c>
      <c r="G11" s="434">
        <v>0</v>
      </c>
      <c r="H11" s="41">
        <v>66000</v>
      </c>
      <c r="I11" s="39" t="s">
        <v>57</v>
      </c>
    </row>
    <row r="12" spans="1:9" ht="24.95" customHeight="1">
      <c r="A12" s="30">
        <v>7</v>
      </c>
      <c r="B12" s="431" t="s">
        <v>332</v>
      </c>
      <c r="C12" s="33">
        <v>109000</v>
      </c>
      <c r="D12" s="33" t="s">
        <v>156</v>
      </c>
      <c r="E12" s="33">
        <v>0</v>
      </c>
      <c r="F12" s="434">
        <v>0</v>
      </c>
      <c r="G12" s="434">
        <v>0</v>
      </c>
      <c r="H12" s="41">
        <v>109000</v>
      </c>
      <c r="I12" s="39" t="s">
        <v>57</v>
      </c>
    </row>
    <row r="13" spans="1:9" ht="63.75" customHeight="1">
      <c r="A13" s="30">
        <v>8</v>
      </c>
      <c r="B13" s="76" t="s">
        <v>142</v>
      </c>
      <c r="C13" s="33">
        <v>4229989</v>
      </c>
      <c r="D13" s="33" t="s">
        <v>154</v>
      </c>
      <c r="E13" s="33">
        <v>0</v>
      </c>
      <c r="F13" s="41">
        <v>4229989</v>
      </c>
      <c r="G13" s="41">
        <v>4229989</v>
      </c>
      <c r="H13" s="41">
        <v>4229989</v>
      </c>
      <c r="I13" s="39" t="s">
        <v>57</v>
      </c>
    </row>
    <row r="14" spans="1:9" ht="53.25" customHeight="1">
      <c r="A14" s="30">
        <v>9</v>
      </c>
      <c r="B14" s="36" t="s">
        <v>141</v>
      </c>
      <c r="C14" s="33">
        <v>1428242</v>
      </c>
      <c r="D14" s="33" t="s">
        <v>154</v>
      </c>
      <c r="E14" s="33">
        <v>0</v>
      </c>
      <c r="F14" s="41">
        <v>1428242</v>
      </c>
      <c r="G14" s="41">
        <v>1428242</v>
      </c>
      <c r="H14" s="41">
        <v>1428242</v>
      </c>
      <c r="I14" s="39" t="s">
        <v>57</v>
      </c>
    </row>
    <row r="15" spans="1:9" ht="53.25" customHeight="1">
      <c r="A15" s="30">
        <v>10</v>
      </c>
      <c r="B15" s="36" t="s">
        <v>333</v>
      </c>
      <c r="C15" s="33">
        <v>469773</v>
      </c>
      <c r="D15" s="33" t="s">
        <v>156</v>
      </c>
      <c r="E15" s="33">
        <v>0</v>
      </c>
      <c r="F15" s="434">
        <v>0</v>
      </c>
      <c r="G15" s="434">
        <v>0</v>
      </c>
      <c r="H15" s="41">
        <v>469773</v>
      </c>
      <c r="I15" s="39" t="s">
        <v>57</v>
      </c>
    </row>
    <row r="16" spans="1:9" ht="70.5" customHeight="1">
      <c r="A16" s="30">
        <v>11</v>
      </c>
      <c r="B16" s="36" t="s">
        <v>267</v>
      </c>
      <c r="C16" s="33">
        <v>9130000</v>
      </c>
      <c r="D16" s="33" t="s">
        <v>156</v>
      </c>
      <c r="E16" s="33">
        <v>0</v>
      </c>
      <c r="F16" s="41">
        <v>2282500</v>
      </c>
      <c r="G16" s="41">
        <v>2434900</v>
      </c>
      <c r="H16" s="41">
        <v>2434900</v>
      </c>
      <c r="I16" s="39" t="s">
        <v>57</v>
      </c>
    </row>
    <row r="17" spans="1:9" ht="43.9" customHeight="1">
      <c r="A17" s="30">
        <v>12</v>
      </c>
      <c r="B17" s="36" t="s">
        <v>268</v>
      </c>
      <c r="C17" s="33">
        <v>50830</v>
      </c>
      <c r="D17" s="33" t="s">
        <v>154</v>
      </c>
      <c r="E17" s="33">
        <v>35880</v>
      </c>
      <c r="F17" s="41">
        <v>14950</v>
      </c>
      <c r="G17" s="41">
        <v>14950</v>
      </c>
      <c r="H17" s="41">
        <v>14950</v>
      </c>
      <c r="I17" s="39" t="s">
        <v>57</v>
      </c>
    </row>
    <row r="18" spans="1:9" ht="43.9" customHeight="1">
      <c r="A18" s="30">
        <v>13</v>
      </c>
      <c r="B18" s="36" t="s">
        <v>327</v>
      </c>
      <c r="C18" s="33">
        <v>1143000</v>
      </c>
      <c r="D18" s="33" t="s">
        <v>156</v>
      </c>
      <c r="E18" s="33">
        <v>0</v>
      </c>
      <c r="F18" s="434">
        <v>0</v>
      </c>
      <c r="G18" s="434">
        <v>0</v>
      </c>
      <c r="H18" s="41">
        <v>1143000</v>
      </c>
      <c r="I18" s="39" t="s">
        <v>57</v>
      </c>
    </row>
    <row r="19" spans="1:9" ht="24.95" customHeight="1">
      <c r="A19" s="30">
        <v>14</v>
      </c>
      <c r="B19" s="31" t="s">
        <v>78</v>
      </c>
      <c r="C19" s="40">
        <f>SUM(C8:C14)</f>
        <v>29951704</v>
      </c>
      <c r="D19" s="40"/>
      <c r="E19" s="40">
        <f>SUM(E7:E18)</f>
        <v>3059880</v>
      </c>
      <c r="F19" s="42">
        <f>SUM(F7:F18)</f>
        <v>29050154</v>
      </c>
      <c r="G19" s="42">
        <f>SUM(G8:G18)</f>
        <v>29202554</v>
      </c>
      <c r="H19" s="42">
        <f>SUM(H8:H18)</f>
        <v>30990327</v>
      </c>
      <c r="I19" s="39"/>
    </row>
  </sheetData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7"/>
  <sheetViews>
    <sheetView zoomScaleNormal="100" workbookViewId="0">
      <selection activeCell="D5" sqref="D5"/>
    </sheetView>
  </sheetViews>
  <sheetFormatPr defaultRowHeight="15"/>
  <cols>
    <col min="1" max="1" width="5.5703125" customWidth="1"/>
    <col min="2" max="2" width="34.85546875" customWidth="1"/>
    <col min="3" max="3" width="11.85546875" customWidth="1"/>
    <col min="4" max="4" width="14.28515625" customWidth="1"/>
    <col min="5" max="5" width="13.28515625" customWidth="1"/>
    <col min="6" max="6" width="15.42578125" customWidth="1"/>
    <col min="7" max="7" width="9.5703125" bestFit="1" customWidth="1"/>
    <col min="256" max="256" width="5.5703125" customWidth="1"/>
    <col min="257" max="257" width="34.85546875" customWidth="1"/>
    <col min="258" max="258" width="11.85546875" customWidth="1"/>
    <col min="259" max="259" width="14.28515625" customWidth="1"/>
    <col min="260" max="260" width="12.28515625" customWidth="1"/>
    <col min="261" max="261" width="13.85546875" customWidth="1"/>
    <col min="263" max="263" width="9.5703125" bestFit="1" customWidth="1"/>
    <col min="512" max="512" width="5.5703125" customWidth="1"/>
    <col min="513" max="513" width="34.85546875" customWidth="1"/>
    <col min="514" max="514" width="11.85546875" customWidth="1"/>
    <col min="515" max="515" width="14.28515625" customWidth="1"/>
    <col min="516" max="516" width="12.28515625" customWidth="1"/>
    <col min="517" max="517" width="13.85546875" customWidth="1"/>
    <col min="519" max="519" width="9.5703125" bestFit="1" customWidth="1"/>
    <col min="768" max="768" width="5.5703125" customWidth="1"/>
    <col min="769" max="769" width="34.85546875" customWidth="1"/>
    <col min="770" max="770" width="11.85546875" customWidth="1"/>
    <col min="771" max="771" width="14.28515625" customWidth="1"/>
    <col min="772" max="772" width="12.28515625" customWidth="1"/>
    <col min="773" max="773" width="13.85546875" customWidth="1"/>
    <col min="775" max="775" width="9.5703125" bestFit="1" customWidth="1"/>
    <col min="1024" max="1024" width="5.5703125" customWidth="1"/>
    <col min="1025" max="1025" width="34.85546875" customWidth="1"/>
    <col min="1026" max="1026" width="11.85546875" customWidth="1"/>
    <col min="1027" max="1027" width="14.28515625" customWidth="1"/>
    <col min="1028" max="1028" width="12.28515625" customWidth="1"/>
    <col min="1029" max="1029" width="13.85546875" customWidth="1"/>
    <col min="1031" max="1031" width="9.5703125" bestFit="1" customWidth="1"/>
    <col min="1280" max="1280" width="5.5703125" customWidth="1"/>
    <col min="1281" max="1281" width="34.85546875" customWidth="1"/>
    <col min="1282" max="1282" width="11.85546875" customWidth="1"/>
    <col min="1283" max="1283" width="14.28515625" customWidth="1"/>
    <col min="1284" max="1284" width="12.28515625" customWidth="1"/>
    <col min="1285" max="1285" width="13.85546875" customWidth="1"/>
    <col min="1287" max="1287" width="9.5703125" bestFit="1" customWidth="1"/>
    <col min="1536" max="1536" width="5.5703125" customWidth="1"/>
    <col min="1537" max="1537" width="34.85546875" customWidth="1"/>
    <col min="1538" max="1538" width="11.85546875" customWidth="1"/>
    <col min="1539" max="1539" width="14.28515625" customWidth="1"/>
    <col min="1540" max="1540" width="12.28515625" customWidth="1"/>
    <col min="1541" max="1541" width="13.85546875" customWidth="1"/>
    <col min="1543" max="1543" width="9.5703125" bestFit="1" customWidth="1"/>
    <col min="1792" max="1792" width="5.5703125" customWidth="1"/>
    <col min="1793" max="1793" width="34.85546875" customWidth="1"/>
    <col min="1794" max="1794" width="11.85546875" customWidth="1"/>
    <col min="1795" max="1795" width="14.28515625" customWidth="1"/>
    <col min="1796" max="1796" width="12.28515625" customWidth="1"/>
    <col min="1797" max="1797" width="13.85546875" customWidth="1"/>
    <col min="1799" max="1799" width="9.5703125" bestFit="1" customWidth="1"/>
    <col min="2048" max="2048" width="5.5703125" customWidth="1"/>
    <col min="2049" max="2049" width="34.85546875" customWidth="1"/>
    <col min="2050" max="2050" width="11.85546875" customWidth="1"/>
    <col min="2051" max="2051" width="14.28515625" customWidth="1"/>
    <col min="2052" max="2052" width="12.28515625" customWidth="1"/>
    <col min="2053" max="2053" width="13.85546875" customWidth="1"/>
    <col min="2055" max="2055" width="9.5703125" bestFit="1" customWidth="1"/>
    <col min="2304" max="2304" width="5.5703125" customWidth="1"/>
    <col min="2305" max="2305" width="34.85546875" customWidth="1"/>
    <col min="2306" max="2306" width="11.85546875" customWidth="1"/>
    <col min="2307" max="2307" width="14.28515625" customWidth="1"/>
    <col min="2308" max="2308" width="12.28515625" customWidth="1"/>
    <col min="2309" max="2309" width="13.85546875" customWidth="1"/>
    <col min="2311" max="2311" width="9.5703125" bestFit="1" customWidth="1"/>
    <col min="2560" max="2560" width="5.5703125" customWidth="1"/>
    <col min="2561" max="2561" width="34.85546875" customWidth="1"/>
    <col min="2562" max="2562" width="11.85546875" customWidth="1"/>
    <col min="2563" max="2563" width="14.28515625" customWidth="1"/>
    <col min="2564" max="2564" width="12.28515625" customWidth="1"/>
    <col min="2565" max="2565" width="13.85546875" customWidth="1"/>
    <col min="2567" max="2567" width="9.5703125" bestFit="1" customWidth="1"/>
    <col min="2816" max="2816" width="5.5703125" customWidth="1"/>
    <col min="2817" max="2817" width="34.85546875" customWidth="1"/>
    <col min="2818" max="2818" width="11.85546875" customWidth="1"/>
    <col min="2819" max="2819" width="14.28515625" customWidth="1"/>
    <col min="2820" max="2820" width="12.28515625" customWidth="1"/>
    <col min="2821" max="2821" width="13.85546875" customWidth="1"/>
    <col min="2823" max="2823" width="9.5703125" bestFit="1" customWidth="1"/>
    <col min="3072" max="3072" width="5.5703125" customWidth="1"/>
    <col min="3073" max="3073" width="34.85546875" customWidth="1"/>
    <col min="3074" max="3074" width="11.85546875" customWidth="1"/>
    <col min="3075" max="3075" width="14.28515625" customWidth="1"/>
    <col min="3076" max="3076" width="12.28515625" customWidth="1"/>
    <col min="3077" max="3077" width="13.85546875" customWidth="1"/>
    <col min="3079" max="3079" width="9.5703125" bestFit="1" customWidth="1"/>
    <col min="3328" max="3328" width="5.5703125" customWidth="1"/>
    <col min="3329" max="3329" width="34.85546875" customWidth="1"/>
    <col min="3330" max="3330" width="11.85546875" customWidth="1"/>
    <col min="3331" max="3331" width="14.28515625" customWidth="1"/>
    <col min="3332" max="3332" width="12.28515625" customWidth="1"/>
    <col min="3333" max="3333" width="13.85546875" customWidth="1"/>
    <col min="3335" max="3335" width="9.5703125" bestFit="1" customWidth="1"/>
    <col min="3584" max="3584" width="5.5703125" customWidth="1"/>
    <col min="3585" max="3585" width="34.85546875" customWidth="1"/>
    <col min="3586" max="3586" width="11.85546875" customWidth="1"/>
    <col min="3587" max="3587" width="14.28515625" customWidth="1"/>
    <col min="3588" max="3588" width="12.28515625" customWidth="1"/>
    <col min="3589" max="3589" width="13.85546875" customWidth="1"/>
    <col min="3591" max="3591" width="9.5703125" bestFit="1" customWidth="1"/>
    <col min="3840" max="3840" width="5.5703125" customWidth="1"/>
    <col min="3841" max="3841" width="34.85546875" customWidth="1"/>
    <col min="3842" max="3842" width="11.85546875" customWidth="1"/>
    <col min="3843" max="3843" width="14.28515625" customWidth="1"/>
    <col min="3844" max="3844" width="12.28515625" customWidth="1"/>
    <col min="3845" max="3845" width="13.85546875" customWidth="1"/>
    <col min="3847" max="3847" width="9.5703125" bestFit="1" customWidth="1"/>
    <col min="4096" max="4096" width="5.5703125" customWidth="1"/>
    <col min="4097" max="4097" width="34.85546875" customWidth="1"/>
    <col min="4098" max="4098" width="11.85546875" customWidth="1"/>
    <col min="4099" max="4099" width="14.28515625" customWidth="1"/>
    <col min="4100" max="4100" width="12.28515625" customWidth="1"/>
    <col min="4101" max="4101" width="13.85546875" customWidth="1"/>
    <col min="4103" max="4103" width="9.5703125" bestFit="1" customWidth="1"/>
    <col min="4352" max="4352" width="5.5703125" customWidth="1"/>
    <col min="4353" max="4353" width="34.85546875" customWidth="1"/>
    <col min="4354" max="4354" width="11.85546875" customWidth="1"/>
    <col min="4355" max="4355" width="14.28515625" customWidth="1"/>
    <col min="4356" max="4356" width="12.28515625" customWidth="1"/>
    <col min="4357" max="4357" width="13.85546875" customWidth="1"/>
    <col min="4359" max="4359" width="9.5703125" bestFit="1" customWidth="1"/>
    <col min="4608" max="4608" width="5.5703125" customWidth="1"/>
    <col min="4609" max="4609" width="34.85546875" customWidth="1"/>
    <col min="4610" max="4610" width="11.85546875" customWidth="1"/>
    <col min="4611" max="4611" width="14.28515625" customWidth="1"/>
    <col min="4612" max="4612" width="12.28515625" customWidth="1"/>
    <col min="4613" max="4613" width="13.85546875" customWidth="1"/>
    <col min="4615" max="4615" width="9.5703125" bestFit="1" customWidth="1"/>
    <col min="4864" max="4864" width="5.5703125" customWidth="1"/>
    <col min="4865" max="4865" width="34.85546875" customWidth="1"/>
    <col min="4866" max="4866" width="11.85546875" customWidth="1"/>
    <col min="4867" max="4867" width="14.28515625" customWidth="1"/>
    <col min="4868" max="4868" width="12.28515625" customWidth="1"/>
    <col min="4869" max="4869" width="13.85546875" customWidth="1"/>
    <col min="4871" max="4871" width="9.5703125" bestFit="1" customWidth="1"/>
    <col min="5120" max="5120" width="5.5703125" customWidth="1"/>
    <col min="5121" max="5121" width="34.85546875" customWidth="1"/>
    <col min="5122" max="5122" width="11.85546875" customWidth="1"/>
    <col min="5123" max="5123" width="14.28515625" customWidth="1"/>
    <col min="5124" max="5124" width="12.28515625" customWidth="1"/>
    <col min="5125" max="5125" width="13.85546875" customWidth="1"/>
    <col min="5127" max="5127" width="9.5703125" bestFit="1" customWidth="1"/>
    <col min="5376" max="5376" width="5.5703125" customWidth="1"/>
    <col min="5377" max="5377" width="34.85546875" customWidth="1"/>
    <col min="5378" max="5378" width="11.85546875" customWidth="1"/>
    <col min="5379" max="5379" width="14.28515625" customWidth="1"/>
    <col min="5380" max="5380" width="12.28515625" customWidth="1"/>
    <col min="5381" max="5381" width="13.85546875" customWidth="1"/>
    <col min="5383" max="5383" width="9.5703125" bestFit="1" customWidth="1"/>
    <col min="5632" max="5632" width="5.5703125" customWidth="1"/>
    <col min="5633" max="5633" width="34.85546875" customWidth="1"/>
    <col min="5634" max="5634" width="11.85546875" customWidth="1"/>
    <col min="5635" max="5635" width="14.28515625" customWidth="1"/>
    <col min="5636" max="5636" width="12.28515625" customWidth="1"/>
    <col min="5637" max="5637" width="13.85546875" customWidth="1"/>
    <col min="5639" max="5639" width="9.5703125" bestFit="1" customWidth="1"/>
    <col min="5888" max="5888" width="5.5703125" customWidth="1"/>
    <col min="5889" max="5889" width="34.85546875" customWidth="1"/>
    <col min="5890" max="5890" width="11.85546875" customWidth="1"/>
    <col min="5891" max="5891" width="14.28515625" customWidth="1"/>
    <col min="5892" max="5892" width="12.28515625" customWidth="1"/>
    <col min="5893" max="5893" width="13.85546875" customWidth="1"/>
    <col min="5895" max="5895" width="9.5703125" bestFit="1" customWidth="1"/>
    <col min="6144" max="6144" width="5.5703125" customWidth="1"/>
    <col min="6145" max="6145" width="34.85546875" customWidth="1"/>
    <col min="6146" max="6146" width="11.85546875" customWidth="1"/>
    <col min="6147" max="6147" width="14.28515625" customWidth="1"/>
    <col min="6148" max="6148" width="12.28515625" customWidth="1"/>
    <col min="6149" max="6149" width="13.85546875" customWidth="1"/>
    <col min="6151" max="6151" width="9.5703125" bestFit="1" customWidth="1"/>
    <col min="6400" max="6400" width="5.5703125" customWidth="1"/>
    <col min="6401" max="6401" width="34.85546875" customWidth="1"/>
    <col min="6402" max="6402" width="11.85546875" customWidth="1"/>
    <col min="6403" max="6403" width="14.28515625" customWidth="1"/>
    <col min="6404" max="6404" width="12.28515625" customWidth="1"/>
    <col min="6405" max="6405" width="13.85546875" customWidth="1"/>
    <col min="6407" max="6407" width="9.5703125" bestFit="1" customWidth="1"/>
    <col min="6656" max="6656" width="5.5703125" customWidth="1"/>
    <col min="6657" max="6657" width="34.85546875" customWidth="1"/>
    <col min="6658" max="6658" width="11.85546875" customWidth="1"/>
    <col min="6659" max="6659" width="14.28515625" customWidth="1"/>
    <col min="6660" max="6660" width="12.28515625" customWidth="1"/>
    <col min="6661" max="6661" width="13.85546875" customWidth="1"/>
    <col min="6663" max="6663" width="9.5703125" bestFit="1" customWidth="1"/>
    <col min="6912" max="6912" width="5.5703125" customWidth="1"/>
    <col min="6913" max="6913" width="34.85546875" customWidth="1"/>
    <col min="6914" max="6914" width="11.85546875" customWidth="1"/>
    <col min="6915" max="6915" width="14.28515625" customWidth="1"/>
    <col min="6916" max="6916" width="12.28515625" customWidth="1"/>
    <col min="6917" max="6917" width="13.85546875" customWidth="1"/>
    <col min="6919" max="6919" width="9.5703125" bestFit="1" customWidth="1"/>
    <col min="7168" max="7168" width="5.5703125" customWidth="1"/>
    <col min="7169" max="7169" width="34.85546875" customWidth="1"/>
    <col min="7170" max="7170" width="11.85546875" customWidth="1"/>
    <col min="7171" max="7171" width="14.28515625" customWidth="1"/>
    <col min="7172" max="7172" width="12.28515625" customWidth="1"/>
    <col min="7173" max="7173" width="13.85546875" customWidth="1"/>
    <col min="7175" max="7175" width="9.5703125" bestFit="1" customWidth="1"/>
    <col min="7424" max="7424" width="5.5703125" customWidth="1"/>
    <col min="7425" max="7425" width="34.85546875" customWidth="1"/>
    <col min="7426" max="7426" width="11.85546875" customWidth="1"/>
    <col min="7427" max="7427" width="14.28515625" customWidth="1"/>
    <col min="7428" max="7428" width="12.28515625" customWidth="1"/>
    <col min="7429" max="7429" width="13.85546875" customWidth="1"/>
    <col min="7431" max="7431" width="9.5703125" bestFit="1" customWidth="1"/>
    <col min="7680" max="7680" width="5.5703125" customWidth="1"/>
    <col min="7681" max="7681" width="34.85546875" customWidth="1"/>
    <col min="7682" max="7682" width="11.85546875" customWidth="1"/>
    <col min="7683" max="7683" width="14.28515625" customWidth="1"/>
    <col min="7684" max="7684" width="12.28515625" customWidth="1"/>
    <col min="7685" max="7685" width="13.85546875" customWidth="1"/>
    <col min="7687" max="7687" width="9.5703125" bestFit="1" customWidth="1"/>
    <col min="7936" max="7936" width="5.5703125" customWidth="1"/>
    <col min="7937" max="7937" width="34.85546875" customWidth="1"/>
    <col min="7938" max="7938" width="11.85546875" customWidth="1"/>
    <col min="7939" max="7939" width="14.28515625" customWidth="1"/>
    <col min="7940" max="7940" width="12.28515625" customWidth="1"/>
    <col min="7941" max="7941" width="13.85546875" customWidth="1"/>
    <col min="7943" max="7943" width="9.5703125" bestFit="1" customWidth="1"/>
    <col min="8192" max="8192" width="5.5703125" customWidth="1"/>
    <col min="8193" max="8193" width="34.85546875" customWidth="1"/>
    <col min="8194" max="8194" width="11.85546875" customWidth="1"/>
    <col min="8195" max="8195" width="14.28515625" customWidth="1"/>
    <col min="8196" max="8196" width="12.28515625" customWidth="1"/>
    <col min="8197" max="8197" width="13.85546875" customWidth="1"/>
    <col min="8199" max="8199" width="9.5703125" bestFit="1" customWidth="1"/>
    <col min="8448" max="8448" width="5.5703125" customWidth="1"/>
    <col min="8449" max="8449" width="34.85546875" customWidth="1"/>
    <col min="8450" max="8450" width="11.85546875" customWidth="1"/>
    <col min="8451" max="8451" width="14.28515625" customWidth="1"/>
    <col min="8452" max="8452" width="12.28515625" customWidth="1"/>
    <col min="8453" max="8453" width="13.85546875" customWidth="1"/>
    <col min="8455" max="8455" width="9.5703125" bestFit="1" customWidth="1"/>
    <col min="8704" max="8704" width="5.5703125" customWidth="1"/>
    <col min="8705" max="8705" width="34.85546875" customWidth="1"/>
    <col min="8706" max="8706" width="11.85546875" customWidth="1"/>
    <col min="8707" max="8707" width="14.28515625" customWidth="1"/>
    <col min="8708" max="8708" width="12.28515625" customWidth="1"/>
    <col min="8709" max="8709" width="13.85546875" customWidth="1"/>
    <col min="8711" max="8711" width="9.5703125" bestFit="1" customWidth="1"/>
    <col min="8960" max="8960" width="5.5703125" customWidth="1"/>
    <col min="8961" max="8961" width="34.85546875" customWidth="1"/>
    <col min="8962" max="8962" width="11.85546875" customWidth="1"/>
    <col min="8963" max="8963" width="14.28515625" customWidth="1"/>
    <col min="8964" max="8964" width="12.28515625" customWidth="1"/>
    <col min="8965" max="8965" width="13.85546875" customWidth="1"/>
    <col min="8967" max="8967" width="9.5703125" bestFit="1" customWidth="1"/>
    <col min="9216" max="9216" width="5.5703125" customWidth="1"/>
    <col min="9217" max="9217" width="34.85546875" customWidth="1"/>
    <col min="9218" max="9218" width="11.85546875" customWidth="1"/>
    <col min="9219" max="9219" width="14.28515625" customWidth="1"/>
    <col min="9220" max="9220" width="12.28515625" customWidth="1"/>
    <col min="9221" max="9221" width="13.85546875" customWidth="1"/>
    <col min="9223" max="9223" width="9.5703125" bestFit="1" customWidth="1"/>
    <col min="9472" max="9472" width="5.5703125" customWidth="1"/>
    <col min="9473" max="9473" width="34.85546875" customWidth="1"/>
    <col min="9474" max="9474" width="11.85546875" customWidth="1"/>
    <col min="9475" max="9475" width="14.28515625" customWidth="1"/>
    <col min="9476" max="9476" width="12.28515625" customWidth="1"/>
    <col min="9477" max="9477" width="13.85546875" customWidth="1"/>
    <col min="9479" max="9479" width="9.5703125" bestFit="1" customWidth="1"/>
    <col min="9728" max="9728" width="5.5703125" customWidth="1"/>
    <col min="9729" max="9729" width="34.85546875" customWidth="1"/>
    <col min="9730" max="9730" width="11.85546875" customWidth="1"/>
    <col min="9731" max="9731" width="14.28515625" customWidth="1"/>
    <col min="9732" max="9732" width="12.28515625" customWidth="1"/>
    <col min="9733" max="9733" width="13.85546875" customWidth="1"/>
    <col min="9735" max="9735" width="9.5703125" bestFit="1" customWidth="1"/>
    <col min="9984" max="9984" width="5.5703125" customWidth="1"/>
    <col min="9985" max="9985" width="34.85546875" customWidth="1"/>
    <col min="9986" max="9986" width="11.85546875" customWidth="1"/>
    <col min="9987" max="9987" width="14.28515625" customWidth="1"/>
    <col min="9988" max="9988" width="12.28515625" customWidth="1"/>
    <col min="9989" max="9989" width="13.85546875" customWidth="1"/>
    <col min="9991" max="9991" width="9.5703125" bestFit="1" customWidth="1"/>
    <col min="10240" max="10240" width="5.5703125" customWidth="1"/>
    <col min="10241" max="10241" width="34.85546875" customWidth="1"/>
    <col min="10242" max="10242" width="11.85546875" customWidth="1"/>
    <col min="10243" max="10243" width="14.28515625" customWidth="1"/>
    <col min="10244" max="10244" width="12.28515625" customWidth="1"/>
    <col min="10245" max="10245" width="13.85546875" customWidth="1"/>
    <col min="10247" max="10247" width="9.5703125" bestFit="1" customWidth="1"/>
    <col min="10496" max="10496" width="5.5703125" customWidth="1"/>
    <col min="10497" max="10497" width="34.85546875" customWidth="1"/>
    <col min="10498" max="10498" width="11.85546875" customWidth="1"/>
    <col min="10499" max="10499" width="14.28515625" customWidth="1"/>
    <col min="10500" max="10500" width="12.28515625" customWidth="1"/>
    <col min="10501" max="10501" width="13.85546875" customWidth="1"/>
    <col min="10503" max="10503" width="9.5703125" bestFit="1" customWidth="1"/>
    <col min="10752" max="10752" width="5.5703125" customWidth="1"/>
    <col min="10753" max="10753" width="34.85546875" customWidth="1"/>
    <col min="10754" max="10754" width="11.85546875" customWidth="1"/>
    <col min="10755" max="10755" width="14.28515625" customWidth="1"/>
    <col min="10756" max="10756" width="12.28515625" customWidth="1"/>
    <col min="10757" max="10757" width="13.85546875" customWidth="1"/>
    <col min="10759" max="10759" width="9.5703125" bestFit="1" customWidth="1"/>
    <col min="11008" max="11008" width="5.5703125" customWidth="1"/>
    <col min="11009" max="11009" width="34.85546875" customWidth="1"/>
    <col min="11010" max="11010" width="11.85546875" customWidth="1"/>
    <col min="11011" max="11011" width="14.28515625" customWidth="1"/>
    <col min="11012" max="11012" width="12.28515625" customWidth="1"/>
    <col min="11013" max="11013" width="13.85546875" customWidth="1"/>
    <col min="11015" max="11015" width="9.5703125" bestFit="1" customWidth="1"/>
    <col min="11264" max="11264" width="5.5703125" customWidth="1"/>
    <col min="11265" max="11265" width="34.85546875" customWidth="1"/>
    <col min="11266" max="11266" width="11.85546875" customWidth="1"/>
    <col min="11267" max="11267" width="14.28515625" customWidth="1"/>
    <col min="11268" max="11268" width="12.28515625" customWidth="1"/>
    <col min="11269" max="11269" width="13.85546875" customWidth="1"/>
    <col min="11271" max="11271" width="9.5703125" bestFit="1" customWidth="1"/>
    <col min="11520" max="11520" width="5.5703125" customWidth="1"/>
    <col min="11521" max="11521" width="34.85546875" customWidth="1"/>
    <col min="11522" max="11522" width="11.85546875" customWidth="1"/>
    <col min="11523" max="11523" width="14.28515625" customWidth="1"/>
    <col min="11524" max="11524" width="12.28515625" customWidth="1"/>
    <col min="11525" max="11525" width="13.85546875" customWidth="1"/>
    <col min="11527" max="11527" width="9.5703125" bestFit="1" customWidth="1"/>
    <col min="11776" max="11776" width="5.5703125" customWidth="1"/>
    <col min="11777" max="11777" width="34.85546875" customWidth="1"/>
    <col min="11778" max="11778" width="11.85546875" customWidth="1"/>
    <col min="11779" max="11779" width="14.28515625" customWidth="1"/>
    <col min="11780" max="11780" width="12.28515625" customWidth="1"/>
    <col min="11781" max="11781" width="13.85546875" customWidth="1"/>
    <col min="11783" max="11783" width="9.5703125" bestFit="1" customWidth="1"/>
    <col min="12032" max="12032" width="5.5703125" customWidth="1"/>
    <col min="12033" max="12033" width="34.85546875" customWidth="1"/>
    <col min="12034" max="12034" width="11.85546875" customWidth="1"/>
    <col min="12035" max="12035" width="14.28515625" customWidth="1"/>
    <col min="12036" max="12036" width="12.28515625" customWidth="1"/>
    <col min="12037" max="12037" width="13.85546875" customWidth="1"/>
    <col min="12039" max="12039" width="9.5703125" bestFit="1" customWidth="1"/>
    <col min="12288" max="12288" width="5.5703125" customWidth="1"/>
    <col min="12289" max="12289" width="34.85546875" customWidth="1"/>
    <col min="12290" max="12290" width="11.85546875" customWidth="1"/>
    <col min="12291" max="12291" width="14.28515625" customWidth="1"/>
    <col min="12292" max="12292" width="12.28515625" customWidth="1"/>
    <col min="12293" max="12293" width="13.85546875" customWidth="1"/>
    <col min="12295" max="12295" width="9.5703125" bestFit="1" customWidth="1"/>
    <col min="12544" max="12544" width="5.5703125" customWidth="1"/>
    <col min="12545" max="12545" width="34.85546875" customWidth="1"/>
    <col min="12546" max="12546" width="11.85546875" customWidth="1"/>
    <col min="12547" max="12547" width="14.28515625" customWidth="1"/>
    <col min="12548" max="12548" width="12.28515625" customWidth="1"/>
    <col min="12549" max="12549" width="13.85546875" customWidth="1"/>
    <col min="12551" max="12551" width="9.5703125" bestFit="1" customWidth="1"/>
    <col min="12800" max="12800" width="5.5703125" customWidth="1"/>
    <col min="12801" max="12801" width="34.85546875" customWidth="1"/>
    <col min="12802" max="12802" width="11.85546875" customWidth="1"/>
    <col min="12803" max="12803" width="14.28515625" customWidth="1"/>
    <col min="12804" max="12804" width="12.28515625" customWidth="1"/>
    <col min="12805" max="12805" width="13.85546875" customWidth="1"/>
    <col min="12807" max="12807" width="9.5703125" bestFit="1" customWidth="1"/>
    <col min="13056" max="13056" width="5.5703125" customWidth="1"/>
    <col min="13057" max="13057" width="34.85546875" customWidth="1"/>
    <col min="13058" max="13058" width="11.85546875" customWidth="1"/>
    <col min="13059" max="13059" width="14.28515625" customWidth="1"/>
    <col min="13060" max="13060" width="12.28515625" customWidth="1"/>
    <col min="13061" max="13061" width="13.85546875" customWidth="1"/>
    <col min="13063" max="13063" width="9.5703125" bestFit="1" customWidth="1"/>
    <col min="13312" max="13312" width="5.5703125" customWidth="1"/>
    <col min="13313" max="13313" width="34.85546875" customWidth="1"/>
    <col min="13314" max="13314" width="11.85546875" customWidth="1"/>
    <col min="13315" max="13315" width="14.28515625" customWidth="1"/>
    <col min="13316" max="13316" width="12.28515625" customWidth="1"/>
    <col min="13317" max="13317" width="13.85546875" customWidth="1"/>
    <col min="13319" max="13319" width="9.5703125" bestFit="1" customWidth="1"/>
    <col min="13568" max="13568" width="5.5703125" customWidth="1"/>
    <col min="13569" max="13569" width="34.85546875" customWidth="1"/>
    <col min="13570" max="13570" width="11.85546875" customWidth="1"/>
    <col min="13571" max="13571" width="14.28515625" customWidth="1"/>
    <col min="13572" max="13572" width="12.28515625" customWidth="1"/>
    <col min="13573" max="13573" width="13.85546875" customWidth="1"/>
    <col min="13575" max="13575" width="9.5703125" bestFit="1" customWidth="1"/>
    <col min="13824" max="13824" width="5.5703125" customWidth="1"/>
    <col min="13825" max="13825" width="34.85546875" customWidth="1"/>
    <col min="13826" max="13826" width="11.85546875" customWidth="1"/>
    <col min="13827" max="13827" width="14.28515625" customWidth="1"/>
    <col min="13828" max="13828" width="12.28515625" customWidth="1"/>
    <col min="13829" max="13829" width="13.85546875" customWidth="1"/>
    <col min="13831" max="13831" width="9.5703125" bestFit="1" customWidth="1"/>
    <col min="14080" max="14080" width="5.5703125" customWidth="1"/>
    <col min="14081" max="14081" width="34.85546875" customWidth="1"/>
    <col min="14082" max="14082" width="11.85546875" customWidth="1"/>
    <col min="14083" max="14083" width="14.28515625" customWidth="1"/>
    <col min="14084" max="14084" width="12.28515625" customWidth="1"/>
    <col min="14085" max="14085" width="13.85546875" customWidth="1"/>
    <col min="14087" max="14087" width="9.5703125" bestFit="1" customWidth="1"/>
    <col min="14336" max="14336" width="5.5703125" customWidth="1"/>
    <col min="14337" max="14337" width="34.85546875" customWidth="1"/>
    <col min="14338" max="14338" width="11.85546875" customWidth="1"/>
    <col min="14339" max="14339" width="14.28515625" customWidth="1"/>
    <col min="14340" max="14340" width="12.28515625" customWidth="1"/>
    <col min="14341" max="14341" width="13.85546875" customWidth="1"/>
    <col min="14343" max="14343" width="9.5703125" bestFit="1" customWidth="1"/>
    <col min="14592" max="14592" width="5.5703125" customWidth="1"/>
    <col min="14593" max="14593" width="34.85546875" customWidth="1"/>
    <col min="14594" max="14594" width="11.85546875" customWidth="1"/>
    <col min="14595" max="14595" width="14.28515625" customWidth="1"/>
    <col min="14596" max="14596" width="12.28515625" customWidth="1"/>
    <col min="14597" max="14597" width="13.85546875" customWidth="1"/>
    <col min="14599" max="14599" width="9.5703125" bestFit="1" customWidth="1"/>
    <col min="14848" max="14848" width="5.5703125" customWidth="1"/>
    <col min="14849" max="14849" width="34.85546875" customWidth="1"/>
    <col min="14850" max="14850" width="11.85546875" customWidth="1"/>
    <col min="14851" max="14851" width="14.28515625" customWidth="1"/>
    <col min="14852" max="14852" width="12.28515625" customWidth="1"/>
    <col min="14853" max="14853" width="13.85546875" customWidth="1"/>
    <col min="14855" max="14855" width="9.5703125" bestFit="1" customWidth="1"/>
    <col min="15104" max="15104" width="5.5703125" customWidth="1"/>
    <col min="15105" max="15105" width="34.85546875" customWidth="1"/>
    <col min="15106" max="15106" width="11.85546875" customWidth="1"/>
    <col min="15107" max="15107" width="14.28515625" customWidth="1"/>
    <col min="15108" max="15108" width="12.28515625" customWidth="1"/>
    <col min="15109" max="15109" width="13.85546875" customWidth="1"/>
    <col min="15111" max="15111" width="9.5703125" bestFit="1" customWidth="1"/>
    <col min="15360" max="15360" width="5.5703125" customWidth="1"/>
    <col min="15361" max="15361" width="34.85546875" customWidth="1"/>
    <col min="15362" max="15362" width="11.85546875" customWidth="1"/>
    <col min="15363" max="15363" width="14.28515625" customWidth="1"/>
    <col min="15364" max="15364" width="12.28515625" customWidth="1"/>
    <col min="15365" max="15365" width="13.85546875" customWidth="1"/>
    <col min="15367" max="15367" width="9.5703125" bestFit="1" customWidth="1"/>
    <col min="15616" max="15616" width="5.5703125" customWidth="1"/>
    <col min="15617" max="15617" width="34.85546875" customWidth="1"/>
    <col min="15618" max="15618" width="11.85546875" customWidth="1"/>
    <col min="15619" max="15619" width="14.28515625" customWidth="1"/>
    <col min="15620" max="15620" width="12.28515625" customWidth="1"/>
    <col min="15621" max="15621" width="13.85546875" customWidth="1"/>
    <col min="15623" max="15623" width="9.5703125" bestFit="1" customWidth="1"/>
    <col min="15872" max="15872" width="5.5703125" customWidth="1"/>
    <col min="15873" max="15873" width="34.85546875" customWidth="1"/>
    <col min="15874" max="15874" width="11.85546875" customWidth="1"/>
    <col min="15875" max="15875" width="14.28515625" customWidth="1"/>
    <col min="15876" max="15876" width="12.28515625" customWidth="1"/>
    <col min="15877" max="15877" width="13.85546875" customWidth="1"/>
    <col min="15879" max="15879" width="9.5703125" bestFit="1" customWidth="1"/>
    <col min="16128" max="16128" width="5.5703125" customWidth="1"/>
    <col min="16129" max="16129" width="34.85546875" customWidth="1"/>
    <col min="16130" max="16130" width="11.85546875" customWidth="1"/>
    <col min="16131" max="16131" width="14.28515625" customWidth="1"/>
    <col min="16132" max="16132" width="12.28515625" customWidth="1"/>
    <col min="16133" max="16133" width="13.85546875" customWidth="1"/>
    <col min="16135" max="16135" width="9.5703125" bestFit="1" customWidth="1"/>
  </cols>
  <sheetData>
    <row r="1" spans="1:12">
      <c r="B1" s="359" t="s">
        <v>318</v>
      </c>
      <c r="C1" s="359"/>
      <c r="D1" s="359"/>
    </row>
    <row r="2" spans="1:12">
      <c r="B2" s="359"/>
      <c r="C2" s="359"/>
      <c r="D2" s="359"/>
    </row>
    <row r="3" spans="1:12" ht="57.75" customHeight="1">
      <c r="B3" s="452" t="s">
        <v>312</v>
      </c>
      <c r="C3" s="453"/>
      <c r="D3" s="453"/>
      <c r="E3" s="453"/>
      <c r="F3" s="453"/>
    </row>
    <row r="4" spans="1:12" ht="57.75" customHeight="1">
      <c r="B4" s="360"/>
      <c r="C4" s="283"/>
      <c r="D4" s="361" t="s">
        <v>283</v>
      </c>
      <c r="E4" s="283"/>
      <c r="F4" s="283"/>
    </row>
    <row r="5" spans="1:12" ht="72">
      <c r="A5" s="362" t="s">
        <v>168</v>
      </c>
      <c r="B5" s="363" t="s">
        <v>284</v>
      </c>
      <c r="C5" s="435" t="s">
        <v>281</v>
      </c>
      <c r="D5" s="436" t="s">
        <v>147</v>
      </c>
      <c r="E5" s="363" t="s">
        <v>335</v>
      </c>
      <c r="F5" s="435" t="s">
        <v>336</v>
      </c>
      <c r="G5" s="382"/>
      <c r="H5" s="419"/>
      <c r="I5" s="382"/>
      <c r="J5" s="382"/>
      <c r="K5" s="382"/>
      <c r="L5" s="364"/>
    </row>
    <row r="6" spans="1:12">
      <c r="A6" s="365"/>
      <c r="B6" s="363"/>
      <c r="C6" s="363"/>
      <c r="D6" s="408"/>
      <c r="E6" s="363"/>
      <c r="F6" s="363"/>
      <c r="G6" s="382"/>
      <c r="H6" s="419"/>
      <c r="I6" s="382"/>
      <c r="J6" s="382"/>
      <c r="K6" s="382"/>
      <c r="L6" s="364"/>
    </row>
    <row r="7" spans="1:12">
      <c r="A7" s="365"/>
      <c r="B7" s="363"/>
      <c r="C7" s="363"/>
      <c r="D7" s="408"/>
      <c r="E7" s="363"/>
      <c r="F7" s="363"/>
      <c r="G7" s="382"/>
      <c r="H7" s="419"/>
      <c r="I7" s="382"/>
      <c r="J7" s="382"/>
      <c r="K7" s="382"/>
      <c r="L7" s="364"/>
    </row>
    <row r="8" spans="1:12" ht="40.5">
      <c r="A8" s="23">
        <v>1</v>
      </c>
      <c r="B8" s="366" t="s">
        <v>285</v>
      </c>
      <c r="C8" s="8"/>
      <c r="D8" s="409"/>
      <c r="E8" s="8"/>
      <c r="F8" s="8"/>
      <c r="G8" s="382"/>
      <c r="H8" s="382"/>
      <c r="I8" s="382"/>
      <c r="J8" s="382"/>
      <c r="K8" s="382"/>
      <c r="L8" s="364"/>
    </row>
    <row r="9" spans="1:12">
      <c r="A9" s="23"/>
      <c r="B9" s="367" t="s">
        <v>286</v>
      </c>
      <c r="C9" s="8"/>
      <c r="D9" s="409"/>
      <c r="E9" s="8"/>
      <c r="F9" s="8"/>
      <c r="G9" s="382"/>
      <c r="H9" s="382"/>
      <c r="I9" s="382"/>
      <c r="J9" s="382"/>
      <c r="K9" s="382"/>
      <c r="L9" s="364"/>
    </row>
    <row r="10" spans="1:12">
      <c r="A10" s="23"/>
      <c r="B10" s="175" t="s">
        <v>28</v>
      </c>
      <c r="C10" s="368">
        <v>1042091</v>
      </c>
      <c r="D10" s="381">
        <v>1678200</v>
      </c>
      <c r="E10" s="368">
        <v>1678200</v>
      </c>
      <c r="F10" s="368">
        <v>2201200</v>
      </c>
      <c r="G10" s="382"/>
      <c r="H10" s="382"/>
      <c r="I10" s="382"/>
      <c r="J10" s="382"/>
      <c r="K10" s="382"/>
      <c r="L10" s="364"/>
    </row>
    <row r="11" spans="1:12">
      <c r="A11" s="23"/>
      <c r="B11" s="175" t="s">
        <v>287</v>
      </c>
      <c r="C11" s="368">
        <v>283659</v>
      </c>
      <c r="D11" s="381">
        <v>439500</v>
      </c>
      <c r="E11" s="368">
        <v>439500</v>
      </c>
      <c r="F11" s="368">
        <v>488500</v>
      </c>
      <c r="G11" s="382"/>
      <c r="H11" s="382"/>
      <c r="I11" s="382"/>
      <c r="J11" s="382"/>
      <c r="K11" s="382"/>
      <c r="L11" s="364"/>
    </row>
    <row r="12" spans="1:12">
      <c r="A12" s="23"/>
      <c r="B12" s="175" t="s">
        <v>29</v>
      </c>
      <c r="C12" s="368">
        <v>1430801</v>
      </c>
      <c r="D12" s="381">
        <v>2030000</v>
      </c>
      <c r="E12" s="368">
        <v>2030000</v>
      </c>
      <c r="F12" s="368">
        <v>2032667</v>
      </c>
      <c r="G12" s="382"/>
      <c r="H12" s="382"/>
      <c r="I12" s="382"/>
      <c r="J12" s="382"/>
      <c r="K12" s="382"/>
      <c r="L12" s="364"/>
    </row>
    <row r="13" spans="1:12">
      <c r="A13" s="23"/>
      <c r="B13" s="175" t="s">
        <v>288</v>
      </c>
      <c r="C13" s="368">
        <v>0</v>
      </c>
      <c r="D13" s="381">
        <v>0</v>
      </c>
      <c r="E13" s="368">
        <v>0</v>
      </c>
      <c r="F13" s="368">
        <v>0</v>
      </c>
      <c r="G13" s="382"/>
      <c r="H13" s="382"/>
      <c r="I13" s="382"/>
      <c r="J13" s="382"/>
      <c r="K13" s="382"/>
      <c r="L13" s="364"/>
    </row>
    <row r="14" spans="1:12">
      <c r="A14" s="23"/>
      <c r="B14" s="175" t="s">
        <v>289</v>
      </c>
      <c r="C14" s="368">
        <v>3947000</v>
      </c>
      <c r="D14" s="381">
        <v>3970000</v>
      </c>
      <c r="E14" s="368">
        <v>4056758</v>
      </c>
      <c r="F14" s="368">
        <v>4103558</v>
      </c>
      <c r="G14" s="382"/>
      <c r="H14" s="382"/>
      <c r="I14" s="382"/>
      <c r="J14" s="382"/>
      <c r="K14" s="382"/>
      <c r="L14" s="364"/>
    </row>
    <row r="15" spans="1:12">
      <c r="A15" s="23"/>
      <c r="B15" s="175" t="s">
        <v>290</v>
      </c>
      <c r="C15" s="368">
        <v>35880</v>
      </c>
      <c r="D15" s="381">
        <v>14950</v>
      </c>
      <c r="E15" s="368">
        <v>14950</v>
      </c>
      <c r="F15" s="368">
        <v>1157950</v>
      </c>
      <c r="G15" s="382"/>
      <c r="H15" s="382"/>
      <c r="I15" s="382"/>
      <c r="J15" s="382"/>
      <c r="K15" s="382"/>
      <c r="L15" s="364"/>
    </row>
    <row r="16" spans="1:12">
      <c r="A16" s="23"/>
      <c r="B16" s="175" t="s">
        <v>291</v>
      </c>
      <c r="C16" s="368">
        <v>0</v>
      </c>
      <c r="D16" s="381">
        <v>0</v>
      </c>
      <c r="E16" s="368">
        <v>0</v>
      </c>
      <c r="F16" s="368">
        <v>0</v>
      </c>
      <c r="G16" s="382"/>
      <c r="H16" s="382"/>
      <c r="I16" s="382"/>
      <c r="J16" s="382"/>
      <c r="K16" s="382"/>
      <c r="L16" s="364"/>
    </row>
    <row r="17" spans="1:12">
      <c r="A17" s="23"/>
      <c r="B17" s="175" t="s">
        <v>292</v>
      </c>
      <c r="C17" s="368"/>
      <c r="D17" s="381">
        <v>15247230</v>
      </c>
      <c r="E17" s="368">
        <v>16629752</v>
      </c>
      <c r="F17" s="368">
        <v>14468482</v>
      </c>
      <c r="G17" s="382"/>
      <c r="H17" s="382"/>
      <c r="I17" s="382"/>
      <c r="J17" s="382"/>
      <c r="K17" s="382"/>
      <c r="L17" s="364"/>
    </row>
    <row r="18" spans="1:12">
      <c r="A18" s="23"/>
      <c r="B18" s="369" t="s">
        <v>293</v>
      </c>
      <c r="C18" s="370">
        <f>SUM(C10:C17)</f>
        <v>6739431</v>
      </c>
      <c r="D18" s="410">
        <f>SUM(D10:D17)</f>
        <v>23379880</v>
      </c>
      <c r="E18" s="370">
        <f>SUM(E10:E17)</f>
        <v>24849160</v>
      </c>
      <c r="F18" s="370">
        <f>SUM(F10:F17)</f>
        <v>24452357</v>
      </c>
      <c r="G18" s="382"/>
      <c r="H18" s="382"/>
      <c r="I18" s="382"/>
      <c r="J18" s="382"/>
      <c r="K18" s="382"/>
      <c r="L18" s="364"/>
    </row>
    <row r="19" spans="1:12">
      <c r="A19" s="23"/>
      <c r="B19" s="175"/>
      <c r="C19" s="368"/>
      <c r="D19" s="381"/>
      <c r="E19" s="368"/>
      <c r="F19" s="368"/>
      <c r="G19" s="382"/>
      <c r="H19" s="382"/>
      <c r="I19" s="382"/>
      <c r="J19" s="382"/>
      <c r="K19" s="382"/>
      <c r="L19" s="364"/>
    </row>
    <row r="20" spans="1:12">
      <c r="A20" s="23">
        <v>2</v>
      </c>
      <c r="B20" s="174" t="s">
        <v>294</v>
      </c>
      <c r="C20" s="368"/>
      <c r="D20" s="381"/>
      <c r="E20" s="368"/>
      <c r="F20" s="368"/>
      <c r="G20" s="382"/>
      <c r="H20" s="382"/>
      <c r="I20" s="382"/>
      <c r="J20" s="382"/>
      <c r="K20" s="382"/>
      <c r="L20" s="364"/>
    </row>
    <row r="21" spans="1:12">
      <c r="A21" s="23"/>
      <c r="B21" s="369" t="s">
        <v>286</v>
      </c>
      <c r="C21" s="368"/>
      <c r="D21" s="381"/>
      <c r="E21" s="368"/>
      <c r="F21" s="368"/>
      <c r="G21" s="382"/>
      <c r="H21" s="382"/>
      <c r="I21" s="382"/>
      <c r="J21" s="382"/>
      <c r="K21" s="382"/>
      <c r="L21" s="364"/>
    </row>
    <row r="22" spans="1:12">
      <c r="A22" s="23"/>
      <c r="B22" s="175" t="s">
        <v>28</v>
      </c>
      <c r="C22" s="368">
        <v>0</v>
      </c>
      <c r="D22" s="381">
        <v>0</v>
      </c>
      <c r="E22" s="368">
        <v>0</v>
      </c>
      <c r="F22" s="368">
        <v>0</v>
      </c>
      <c r="G22" s="382"/>
      <c r="H22" s="382"/>
      <c r="I22" s="382"/>
      <c r="J22" s="382"/>
      <c r="K22" s="382"/>
      <c r="L22" s="364"/>
    </row>
    <row r="23" spans="1:12">
      <c r="A23" s="23"/>
      <c r="B23" s="175" t="s">
        <v>287</v>
      </c>
      <c r="C23" s="368">
        <v>0</v>
      </c>
      <c r="D23" s="381">
        <v>0</v>
      </c>
      <c r="E23" s="368">
        <v>0</v>
      </c>
      <c r="F23" s="368">
        <v>0</v>
      </c>
      <c r="G23" s="382"/>
      <c r="H23" s="382"/>
      <c r="I23" s="382"/>
      <c r="J23" s="382"/>
      <c r="K23" s="382"/>
      <c r="L23" s="364"/>
    </row>
    <row r="24" spans="1:12">
      <c r="A24" s="23"/>
      <c r="B24" s="175" t="s">
        <v>29</v>
      </c>
      <c r="C24" s="368">
        <v>42672</v>
      </c>
      <c r="D24" s="381">
        <v>100000</v>
      </c>
      <c r="E24" s="368">
        <v>100000</v>
      </c>
      <c r="F24" s="368">
        <v>100000</v>
      </c>
      <c r="G24" s="382"/>
      <c r="H24" s="382"/>
      <c r="I24" s="382"/>
      <c r="J24" s="382"/>
      <c r="K24" s="382"/>
      <c r="L24" s="364"/>
    </row>
    <row r="25" spans="1:12">
      <c r="A25" s="23"/>
      <c r="B25" s="175" t="s">
        <v>288</v>
      </c>
      <c r="C25" s="368">
        <v>0</v>
      </c>
      <c r="D25" s="381">
        <v>0</v>
      </c>
      <c r="E25" s="368">
        <v>0</v>
      </c>
      <c r="F25" s="368">
        <v>0</v>
      </c>
      <c r="G25" s="382"/>
      <c r="H25" s="382"/>
      <c r="I25" s="382"/>
      <c r="J25" s="382"/>
      <c r="K25" s="382"/>
      <c r="L25" s="364"/>
    </row>
    <row r="26" spans="1:12">
      <c r="A26" s="23"/>
      <c r="B26" s="175" t="s">
        <v>289</v>
      </c>
      <c r="C26" s="368">
        <v>0</v>
      </c>
      <c r="D26" s="381">
        <v>0</v>
      </c>
      <c r="E26" s="368">
        <v>0</v>
      </c>
      <c r="F26" s="368">
        <v>0</v>
      </c>
      <c r="G26" s="382"/>
      <c r="H26" s="382"/>
      <c r="I26" s="382"/>
      <c r="J26" s="382"/>
      <c r="K26" s="382"/>
      <c r="L26" s="364"/>
    </row>
    <row r="27" spans="1:12">
      <c r="A27" s="23"/>
      <c r="B27" s="175" t="s">
        <v>290</v>
      </c>
      <c r="C27" s="368">
        <v>0</v>
      </c>
      <c r="D27" s="381">
        <v>0</v>
      </c>
      <c r="E27" s="368">
        <v>0</v>
      </c>
      <c r="F27" s="368">
        <v>0</v>
      </c>
      <c r="G27" s="382"/>
      <c r="H27" s="382"/>
      <c r="I27" s="382"/>
      <c r="J27" s="382"/>
      <c r="K27" s="382"/>
      <c r="L27" s="364"/>
    </row>
    <row r="28" spans="1:12">
      <c r="A28" s="23"/>
      <c r="B28" s="175" t="s">
        <v>291</v>
      </c>
      <c r="C28" s="368">
        <v>0</v>
      </c>
      <c r="D28" s="381">
        <v>0</v>
      </c>
      <c r="E28" s="368">
        <v>0</v>
      </c>
      <c r="F28" s="368">
        <v>0</v>
      </c>
      <c r="G28" s="382"/>
      <c r="H28" s="382"/>
      <c r="I28" s="382"/>
      <c r="J28" s="382"/>
      <c r="K28" s="382"/>
      <c r="L28" s="364"/>
    </row>
    <row r="29" spans="1:12">
      <c r="A29" s="23"/>
      <c r="B29" s="369" t="s">
        <v>295</v>
      </c>
      <c r="C29" s="370">
        <f>SUM(C22:C28)</f>
        <v>42672</v>
      </c>
      <c r="D29" s="410">
        <f>SUM(D22:D28)</f>
        <v>100000</v>
      </c>
      <c r="E29" s="370">
        <f>SUM(E22:E28)</f>
        <v>100000</v>
      </c>
      <c r="F29" s="370">
        <f>SUM(F22:F28)</f>
        <v>100000</v>
      </c>
      <c r="G29" s="382"/>
      <c r="H29" s="382"/>
      <c r="I29" s="382"/>
      <c r="J29" s="382"/>
      <c r="K29" s="382"/>
      <c r="L29" s="364"/>
    </row>
    <row r="30" spans="1:12">
      <c r="A30" s="23"/>
      <c r="B30" s="175"/>
      <c r="C30" s="368"/>
      <c r="D30" s="381"/>
      <c r="E30" s="368"/>
      <c r="F30" s="368"/>
      <c r="G30" s="382"/>
      <c r="H30" s="382"/>
      <c r="I30" s="382"/>
      <c r="J30" s="382"/>
      <c r="K30" s="382"/>
      <c r="L30" s="364"/>
    </row>
    <row r="31" spans="1:12">
      <c r="A31" s="23">
        <v>4</v>
      </c>
      <c r="B31" s="174" t="s">
        <v>313</v>
      </c>
      <c r="C31" s="368"/>
      <c r="D31" s="381"/>
      <c r="E31" s="368"/>
      <c r="F31" s="368"/>
      <c r="G31" s="382"/>
      <c r="H31" s="382"/>
      <c r="I31" s="382"/>
      <c r="J31" s="382"/>
      <c r="K31" s="382"/>
      <c r="L31" s="364"/>
    </row>
    <row r="32" spans="1:12">
      <c r="A32" s="23"/>
      <c r="B32" s="367" t="s">
        <v>286</v>
      </c>
      <c r="C32" s="368"/>
      <c r="D32" s="381"/>
      <c r="E32" s="368"/>
      <c r="F32" s="368"/>
      <c r="G32" s="382"/>
      <c r="H32" s="382"/>
      <c r="I32" s="382"/>
      <c r="J32" s="382"/>
      <c r="K32" s="382"/>
      <c r="L32" s="364"/>
    </row>
    <row r="33" spans="1:12">
      <c r="A33" s="23"/>
      <c r="B33" s="175" t="s">
        <v>288</v>
      </c>
      <c r="C33" s="368">
        <v>93485</v>
      </c>
      <c r="D33" s="381">
        <v>392000</v>
      </c>
      <c r="E33" s="368">
        <v>397120</v>
      </c>
      <c r="F33" s="368">
        <v>397120</v>
      </c>
      <c r="G33" s="382"/>
      <c r="H33" s="382"/>
      <c r="I33" s="382"/>
      <c r="J33" s="382"/>
      <c r="K33" s="382"/>
      <c r="L33" s="364"/>
    </row>
    <row r="34" spans="1:12">
      <c r="A34" s="23"/>
      <c r="B34" s="175" t="s">
        <v>329</v>
      </c>
      <c r="C34" s="368"/>
      <c r="D34" s="381"/>
      <c r="E34" s="368"/>
      <c r="F34" s="368">
        <v>2667</v>
      </c>
      <c r="G34" s="382"/>
      <c r="H34" s="382"/>
      <c r="I34" s="382"/>
      <c r="J34" s="382"/>
      <c r="K34" s="382"/>
      <c r="L34" s="364"/>
    </row>
    <row r="35" spans="1:12">
      <c r="A35" s="23"/>
      <c r="B35" s="175" t="s">
        <v>314</v>
      </c>
      <c r="C35" s="368">
        <v>776744</v>
      </c>
      <c r="D35" s="381">
        <v>375542</v>
      </c>
      <c r="E35" s="368">
        <v>485308</v>
      </c>
      <c r="F35" s="368">
        <v>485308</v>
      </c>
      <c r="G35" s="382"/>
      <c r="H35" s="382"/>
      <c r="I35" s="382"/>
      <c r="J35" s="382"/>
      <c r="K35" s="382"/>
      <c r="L35" s="364"/>
    </row>
    <row r="36" spans="1:12">
      <c r="A36" s="23"/>
      <c r="B36" s="369" t="s">
        <v>293</v>
      </c>
      <c r="C36" s="370">
        <f>SUM(C33:C35)</f>
        <v>870229</v>
      </c>
      <c r="D36" s="410">
        <f>SUM(D33:D35)</f>
        <v>767542</v>
      </c>
      <c r="E36" s="370">
        <f>SUM(E33:E35)</f>
        <v>882428</v>
      </c>
      <c r="F36" s="370">
        <f>SUM(F33:F35)</f>
        <v>885095</v>
      </c>
      <c r="G36" s="382"/>
      <c r="H36" s="382"/>
      <c r="I36" s="382"/>
      <c r="J36" s="382"/>
      <c r="K36" s="382"/>
      <c r="L36" s="364"/>
    </row>
    <row r="37" spans="1:12">
      <c r="A37" s="23"/>
      <c r="B37" s="175"/>
      <c r="C37" s="368"/>
      <c r="D37" s="381"/>
      <c r="E37" s="368"/>
      <c r="F37" s="368"/>
      <c r="G37" s="382"/>
      <c r="H37" s="382"/>
      <c r="I37" s="382"/>
      <c r="J37" s="382"/>
      <c r="K37" s="382"/>
      <c r="L37" s="364"/>
    </row>
    <row r="38" spans="1:12" ht="27">
      <c r="A38" s="23">
        <v>5</v>
      </c>
      <c r="B38" s="366" t="s">
        <v>296</v>
      </c>
      <c r="E38" s="8"/>
      <c r="F38" s="8"/>
      <c r="G38" s="382"/>
      <c r="H38" s="382"/>
      <c r="I38" s="382"/>
      <c r="J38" s="382"/>
      <c r="K38" s="382"/>
      <c r="L38" s="364"/>
    </row>
    <row r="39" spans="1:12">
      <c r="A39" s="23"/>
      <c r="B39" s="367" t="s">
        <v>286</v>
      </c>
      <c r="C39" s="368"/>
      <c r="D39" s="381"/>
      <c r="E39" s="368"/>
      <c r="F39" s="368"/>
      <c r="G39" s="382"/>
      <c r="H39" s="382"/>
      <c r="I39" s="382"/>
      <c r="J39" s="382"/>
      <c r="K39" s="382"/>
      <c r="L39" s="364"/>
    </row>
    <row r="40" spans="1:12">
      <c r="A40" s="23"/>
      <c r="B40" s="175" t="s">
        <v>28</v>
      </c>
      <c r="C40" s="368">
        <v>894797</v>
      </c>
      <c r="D40" s="381">
        <v>242215</v>
      </c>
      <c r="E40" s="368">
        <v>242215</v>
      </c>
      <c r="F40" s="368">
        <v>242215</v>
      </c>
      <c r="G40" s="382"/>
      <c r="H40" s="382"/>
      <c r="I40" s="382"/>
      <c r="J40" s="382"/>
      <c r="K40" s="382"/>
      <c r="L40" s="364"/>
    </row>
    <row r="41" spans="1:12">
      <c r="A41" s="23"/>
      <c r="B41" s="175" t="s">
        <v>287</v>
      </c>
      <c r="C41" s="368">
        <v>120796</v>
      </c>
      <c r="D41" s="381">
        <v>28623</v>
      </c>
      <c r="E41" s="368">
        <v>28623</v>
      </c>
      <c r="F41" s="368">
        <v>28623</v>
      </c>
      <c r="G41" s="382"/>
      <c r="H41" s="382"/>
      <c r="I41" s="382"/>
      <c r="J41" s="382"/>
      <c r="K41" s="382"/>
      <c r="L41" s="364"/>
    </row>
    <row r="42" spans="1:12">
      <c r="A42" s="23"/>
      <c r="B42" s="175" t="s">
        <v>29</v>
      </c>
      <c r="C42" s="368">
        <v>30363</v>
      </c>
      <c r="D42" s="381">
        <v>0</v>
      </c>
      <c r="E42" s="368">
        <v>0</v>
      </c>
      <c r="F42" s="368">
        <v>0</v>
      </c>
      <c r="G42" s="382"/>
      <c r="H42" s="382"/>
      <c r="I42" s="382"/>
      <c r="J42" s="382"/>
      <c r="K42" s="382"/>
      <c r="L42" s="364"/>
    </row>
    <row r="43" spans="1:12">
      <c r="A43" s="23"/>
      <c r="B43" s="175" t="s">
        <v>289</v>
      </c>
      <c r="C43" s="368">
        <v>0</v>
      </c>
      <c r="D43" s="381">
        <v>0</v>
      </c>
      <c r="E43" s="368">
        <v>0</v>
      </c>
      <c r="F43" s="368">
        <v>0</v>
      </c>
      <c r="G43" s="382"/>
      <c r="H43" s="382"/>
      <c r="I43" s="382"/>
      <c r="J43" s="382"/>
      <c r="K43" s="382"/>
      <c r="L43" s="364"/>
    </row>
    <row r="44" spans="1:12">
      <c r="A44" s="23"/>
      <c r="B44" s="175" t="s">
        <v>290</v>
      </c>
      <c r="C44" s="368">
        <v>110400</v>
      </c>
      <c r="D44" s="381">
        <v>0</v>
      </c>
      <c r="E44" s="368">
        <v>0</v>
      </c>
      <c r="F44" s="368">
        <v>0</v>
      </c>
      <c r="G44" s="382"/>
      <c r="H44" s="382"/>
      <c r="I44" s="382"/>
      <c r="J44" s="382"/>
      <c r="K44" s="382"/>
      <c r="L44" s="364"/>
    </row>
    <row r="45" spans="1:12">
      <c r="A45" s="23"/>
      <c r="B45" s="175" t="s">
        <v>291</v>
      </c>
      <c r="C45" s="368">
        <v>0</v>
      </c>
      <c r="D45" s="381">
        <v>0</v>
      </c>
      <c r="E45" s="368">
        <v>0</v>
      </c>
      <c r="F45" s="368">
        <v>0</v>
      </c>
      <c r="G45" s="382"/>
      <c r="H45" s="382"/>
      <c r="I45" s="382"/>
      <c r="J45" s="382"/>
      <c r="K45" s="382"/>
      <c r="L45" s="364"/>
    </row>
    <row r="46" spans="1:12">
      <c r="A46" s="23"/>
      <c r="B46" s="369" t="s">
        <v>293</v>
      </c>
      <c r="C46" s="370">
        <f>SUM(C40:C45)</f>
        <v>1156356</v>
      </c>
      <c r="D46" s="410">
        <f>SUM(D40:D45)</f>
        <v>270838</v>
      </c>
      <c r="E46" s="370">
        <f>SUM(E40:E45)</f>
        <v>270838</v>
      </c>
      <c r="F46" s="370">
        <f>SUM(F40:F45)</f>
        <v>270838</v>
      </c>
      <c r="G46" s="382"/>
      <c r="H46" s="382"/>
      <c r="I46" s="382"/>
      <c r="J46" s="382"/>
      <c r="K46" s="382"/>
      <c r="L46" s="364"/>
    </row>
    <row r="47" spans="1:12">
      <c r="E47" s="8"/>
      <c r="F47" s="8"/>
      <c r="G47" s="382"/>
      <c r="H47" s="382"/>
      <c r="I47" s="382"/>
      <c r="J47" s="382"/>
      <c r="K47" s="382"/>
      <c r="L47" s="364"/>
    </row>
    <row r="48" spans="1:12" ht="27">
      <c r="A48" s="23">
        <v>7</v>
      </c>
      <c r="B48" s="372" t="s">
        <v>297</v>
      </c>
      <c r="C48" s="368"/>
      <c r="D48" s="381"/>
      <c r="E48" s="368"/>
      <c r="F48" s="368"/>
      <c r="G48" s="382"/>
      <c r="H48" s="382"/>
      <c r="I48" s="382"/>
      <c r="J48" s="382"/>
      <c r="K48" s="382"/>
      <c r="L48" s="364"/>
    </row>
    <row r="49" spans="1:12">
      <c r="A49" s="23"/>
      <c r="B49" s="367" t="s">
        <v>286</v>
      </c>
      <c r="C49" s="368"/>
      <c r="D49" s="381"/>
      <c r="E49" s="368"/>
      <c r="F49" s="368"/>
      <c r="G49" s="382"/>
      <c r="H49" s="382"/>
      <c r="I49" s="382"/>
      <c r="J49" s="382"/>
      <c r="K49" s="382"/>
      <c r="L49" s="364"/>
    </row>
    <row r="50" spans="1:12">
      <c r="A50" s="23"/>
      <c r="B50" s="175" t="s">
        <v>28</v>
      </c>
      <c r="C50" s="368">
        <v>0</v>
      </c>
      <c r="D50" s="381">
        <v>0</v>
      </c>
      <c r="E50" s="368">
        <v>0</v>
      </c>
      <c r="F50" s="368">
        <v>0</v>
      </c>
      <c r="G50" s="382"/>
      <c r="H50" s="382"/>
      <c r="I50" s="382"/>
      <c r="J50" s="382"/>
      <c r="K50" s="382"/>
      <c r="L50" s="364"/>
    </row>
    <row r="51" spans="1:12">
      <c r="A51" s="23"/>
      <c r="B51" s="175" t="s">
        <v>287</v>
      </c>
      <c r="C51" s="368">
        <v>0</v>
      </c>
      <c r="D51" s="381">
        <v>0</v>
      </c>
      <c r="E51" s="368">
        <v>0</v>
      </c>
      <c r="F51" s="368">
        <v>0</v>
      </c>
      <c r="G51" s="382"/>
      <c r="H51" s="382"/>
      <c r="I51" s="382"/>
      <c r="J51" s="382"/>
      <c r="K51" s="382"/>
      <c r="L51" s="364"/>
    </row>
    <row r="52" spans="1:12">
      <c r="A52" s="23"/>
      <c r="B52" s="175" t="s">
        <v>29</v>
      </c>
      <c r="C52" s="368">
        <v>0</v>
      </c>
      <c r="D52" s="381">
        <v>200000</v>
      </c>
      <c r="E52" s="368">
        <v>200000</v>
      </c>
      <c r="F52" s="368">
        <v>200000</v>
      </c>
      <c r="G52" s="382"/>
      <c r="H52" s="382"/>
      <c r="I52" s="382"/>
      <c r="J52" s="382"/>
      <c r="K52" s="382"/>
      <c r="L52" s="364"/>
    </row>
    <row r="53" spans="1:12">
      <c r="A53" s="23"/>
      <c r="B53" s="175" t="s">
        <v>289</v>
      </c>
      <c r="C53" s="368">
        <v>0</v>
      </c>
      <c r="D53" s="381">
        <v>0</v>
      </c>
      <c r="E53" s="368">
        <v>0</v>
      </c>
      <c r="F53" s="368">
        <v>0</v>
      </c>
      <c r="G53" s="382"/>
      <c r="H53" s="382"/>
      <c r="I53" s="382"/>
      <c r="J53" s="382"/>
      <c r="K53" s="382"/>
      <c r="L53" s="364"/>
    </row>
    <row r="54" spans="1:12">
      <c r="A54" s="23"/>
      <c r="B54" s="175" t="s">
        <v>290</v>
      </c>
      <c r="C54" s="368">
        <v>0</v>
      </c>
      <c r="D54" s="381">
        <v>2282500</v>
      </c>
      <c r="E54" s="368">
        <v>2434900</v>
      </c>
      <c r="F54" s="368">
        <v>2434900</v>
      </c>
      <c r="G54" s="382"/>
      <c r="H54" s="382"/>
      <c r="I54" s="382"/>
      <c r="J54" s="382"/>
      <c r="K54" s="382"/>
      <c r="L54" s="364"/>
    </row>
    <row r="55" spans="1:12">
      <c r="A55" s="23"/>
      <c r="B55" s="175" t="s">
        <v>291</v>
      </c>
      <c r="C55" s="368">
        <v>0</v>
      </c>
      <c r="D55" s="381">
        <v>0</v>
      </c>
      <c r="E55" s="368">
        <v>0</v>
      </c>
      <c r="F55" s="368">
        <v>0</v>
      </c>
      <c r="G55" s="382"/>
      <c r="H55" s="382"/>
      <c r="I55" s="382"/>
      <c r="J55" s="382"/>
      <c r="K55" s="382"/>
      <c r="L55" s="364"/>
    </row>
    <row r="56" spans="1:12">
      <c r="A56" s="23"/>
      <c r="B56" s="369" t="s">
        <v>293</v>
      </c>
      <c r="C56" s="370">
        <f>SUM(C50:C55)</f>
        <v>0</v>
      </c>
      <c r="D56" s="410">
        <f>SUM(D50:D55)</f>
        <v>2482500</v>
      </c>
      <c r="E56" s="370">
        <f>SUM(E50:E55)</f>
        <v>2634900</v>
      </c>
      <c r="F56" s="370">
        <f>SUM(F50:F55)</f>
        <v>2634900</v>
      </c>
      <c r="G56" s="382"/>
      <c r="H56" s="382"/>
      <c r="I56" s="382"/>
      <c r="J56" s="382"/>
      <c r="K56" s="382"/>
      <c r="L56" s="364"/>
    </row>
    <row r="57" spans="1:12">
      <c r="E57" s="8"/>
      <c r="F57" s="8"/>
      <c r="G57" s="382"/>
      <c r="H57" s="382"/>
      <c r="I57" s="382"/>
      <c r="J57" s="382"/>
      <c r="K57" s="382"/>
      <c r="L57" s="364"/>
    </row>
    <row r="58" spans="1:12">
      <c r="A58" s="23">
        <v>8</v>
      </c>
      <c r="B58" s="371" t="s">
        <v>298</v>
      </c>
      <c r="C58" s="368"/>
      <c r="D58" s="381"/>
      <c r="E58" s="368"/>
      <c r="F58" s="368"/>
      <c r="G58" s="382"/>
      <c r="H58" s="382"/>
      <c r="I58" s="382"/>
      <c r="J58" s="382"/>
      <c r="K58" s="382"/>
      <c r="L58" s="364"/>
    </row>
    <row r="59" spans="1:12">
      <c r="A59" s="23"/>
      <c r="B59" s="367" t="s">
        <v>286</v>
      </c>
      <c r="C59" s="368"/>
      <c r="D59" s="381"/>
      <c r="E59" s="368"/>
      <c r="F59" s="368"/>
      <c r="G59" s="382"/>
      <c r="H59" s="382"/>
      <c r="I59" s="382"/>
      <c r="J59" s="382"/>
      <c r="K59" s="382"/>
      <c r="L59" s="364"/>
    </row>
    <row r="60" spans="1:12" ht="15.75" customHeight="1">
      <c r="A60" s="23"/>
      <c r="B60" s="175" t="s">
        <v>28</v>
      </c>
      <c r="C60" s="368">
        <v>0</v>
      </c>
      <c r="D60" s="381">
        <v>0</v>
      </c>
      <c r="E60" s="368">
        <v>0</v>
      </c>
      <c r="F60" s="368">
        <v>0</v>
      </c>
      <c r="G60" s="382"/>
      <c r="H60" s="382"/>
      <c r="I60" s="382"/>
      <c r="J60" s="382"/>
      <c r="K60" s="382"/>
      <c r="L60" s="364"/>
    </row>
    <row r="61" spans="1:12" ht="14.25" customHeight="1">
      <c r="A61" s="23"/>
      <c r="B61" s="175" t="s">
        <v>287</v>
      </c>
      <c r="C61" s="368">
        <v>0</v>
      </c>
      <c r="D61" s="381">
        <v>0</v>
      </c>
      <c r="E61" s="368">
        <v>0</v>
      </c>
      <c r="F61" s="368">
        <v>0</v>
      </c>
      <c r="G61" s="382"/>
      <c r="H61" s="382"/>
      <c r="I61" s="382"/>
      <c r="J61" s="382"/>
      <c r="K61" s="382"/>
      <c r="L61" s="364"/>
    </row>
    <row r="62" spans="1:12" ht="11.25" customHeight="1">
      <c r="A62" s="23"/>
      <c r="B62" s="175" t="s">
        <v>29</v>
      </c>
      <c r="C62" s="368">
        <v>366042</v>
      </c>
      <c r="D62" s="381">
        <v>419000</v>
      </c>
      <c r="E62" s="368">
        <v>419000</v>
      </c>
      <c r="F62" s="368">
        <v>479000</v>
      </c>
      <c r="G62" s="382"/>
      <c r="H62" s="382"/>
      <c r="I62" s="382"/>
      <c r="J62" s="382"/>
      <c r="K62" s="382"/>
      <c r="L62" s="364"/>
    </row>
    <row r="63" spans="1:12">
      <c r="A63" s="23"/>
      <c r="B63" s="175" t="s">
        <v>289</v>
      </c>
      <c r="C63" s="368">
        <v>0</v>
      </c>
      <c r="D63" s="381">
        <v>0</v>
      </c>
      <c r="E63" s="368">
        <v>0</v>
      </c>
      <c r="F63" s="368">
        <v>0</v>
      </c>
      <c r="G63" s="382"/>
      <c r="H63" s="382"/>
      <c r="I63" s="382"/>
      <c r="J63" s="382"/>
      <c r="K63" s="382"/>
      <c r="L63" s="364"/>
    </row>
    <row r="64" spans="1:12">
      <c r="A64" s="23"/>
      <c r="B64" s="175" t="s">
        <v>290</v>
      </c>
      <c r="C64" s="368">
        <v>0</v>
      </c>
      <c r="D64" s="381">
        <v>0</v>
      </c>
      <c r="E64" s="368">
        <v>0</v>
      </c>
      <c r="F64" s="368">
        <v>0</v>
      </c>
      <c r="G64" s="382"/>
      <c r="H64" s="382"/>
      <c r="I64" s="382"/>
      <c r="J64" s="382"/>
      <c r="K64" s="382"/>
      <c r="L64" s="364"/>
    </row>
    <row r="65" spans="1:12">
      <c r="A65" s="23"/>
      <c r="B65" s="175" t="s">
        <v>291</v>
      </c>
      <c r="C65" s="368">
        <v>0</v>
      </c>
      <c r="D65" s="381">
        <v>0</v>
      </c>
      <c r="E65" s="368">
        <v>0</v>
      </c>
      <c r="F65" s="368">
        <v>0</v>
      </c>
      <c r="G65" s="382"/>
      <c r="H65" s="382"/>
      <c r="I65" s="382"/>
      <c r="J65" s="382"/>
      <c r="K65" s="382"/>
      <c r="L65" s="364"/>
    </row>
    <row r="66" spans="1:12">
      <c r="A66" s="23"/>
      <c r="B66" s="369" t="s">
        <v>293</v>
      </c>
      <c r="C66" s="370">
        <f>SUM(C60:C65)</f>
        <v>366042</v>
      </c>
      <c r="D66" s="410">
        <f>SUM(D60:D65)</f>
        <v>419000</v>
      </c>
      <c r="E66" s="370">
        <f>SUM(E60:E65)</f>
        <v>419000</v>
      </c>
      <c r="F66" s="370">
        <f>SUM(F60:F65)</f>
        <v>479000</v>
      </c>
      <c r="G66" s="382"/>
      <c r="H66" s="382"/>
      <c r="I66" s="382"/>
      <c r="J66" s="382"/>
      <c r="K66" s="382"/>
      <c r="L66" s="364"/>
    </row>
    <row r="67" spans="1:12" ht="70.5" customHeight="1">
      <c r="A67" s="23">
        <v>9</v>
      </c>
      <c r="B67" s="371" t="s">
        <v>299</v>
      </c>
      <c r="C67" s="435" t="s">
        <v>281</v>
      </c>
      <c r="D67" s="436" t="s">
        <v>147</v>
      </c>
      <c r="E67" s="363" t="s">
        <v>335</v>
      </c>
      <c r="F67" s="435" t="s">
        <v>336</v>
      </c>
      <c r="G67" s="382"/>
      <c r="H67" s="382"/>
      <c r="I67" s="382"/>
      <c r="J67" s="382"/>
      <c r="K67" s="382"/>
      <c r="L67" s="364"/>
    </row>
    <row r="68" spans="1:12">
      <c r="A68" s="23"/>
      <c r="B68" s="367" t="s">
        <v>286</v>
      </c>
      <c r="C68" s="368"/>
      <c r="D68" s="381"/>
      <c r="E68" s="368"/>
      <c r="F68" s="368"/>
      <c r="G68" s="382"/>
      <c r="H68" s="382"/>
      <c r="I68" s="382"/>
      <c r="J68" s="382"/>
      <c r="K68" s="382"/>
      <c r="L68" s="364"/>
    </row>
    <row r="69" spans="1:12">
      <c r="A69" s="23"/>
      <c r="B69" s="175" t="s">
        <v>28</v>
      </c>
      <c r="C69" s="368">
        <v>0</v>
      </c>
      <c r="D69" s="381">
        <v>0</v>
      </c>
      <c r="E69" s="368">
        <v>0</v>
      </c>
      <c r="F69" s="368">
        <v>0</v>
      </c>
      <c r="G69" s="382"/>
      <c r="H69" s="382"/>
      <c r="I69" s="382"/>
      <c r="J69" s="382"/>
      <c r="K69" s="382"/>
      <c r="L69" s="364"/>
    </row>
    <row r="70" spans="1:12">
      <c r="A70" s="23"/>
      <c r="B70" s="175" t="s">
        <v>287</v>
      </c>
      <c r="C70" s="368">
        <v>0</v>
      </c>
      <c r="D70" s="381">
        <v>0</v>
      </c>
      <c r="E70" s="368">
        <v>0</v>
      </c>
      <c r="F70" s="368">
        <v>0</v>
      </c>
      <c r="G70" s="382"/>
      <c r="H70" s="382"/>
      <c r="I70" s="382"/>
      <c r="J70" s="382"/>
      <c r="K70" s="382"/>
      <c r="L70" s="364"/>
    </row>
    <row r="71" spans="1:12">
      <c r="A71" s="23"/>
      <c r="B71" s="175" t="s">
        <v>29</v>
      </c>
      <c r="C71" s="368">
        <v>132948</v>
      </c>
      <c r="D71" s="381">
        <v>250000</v>
      </c>
      <c r="E71" s="368">
        <v>250000</v>
      </c>
      <c r="F71" s="368">
        <v>250000</v>
      </c>
      <c r="G71" s="382"/>
      <c r="H71" s="382"/>
      <c r="I71" s="382"/>
      <c r="J71" s="382"/>
      <c r="K71" s="382"/>
      <c r="L71" s="364"/>
    </row>
    <row r="72" spans="1:12">
      <c r="A72" s="23"/>
      <c r="B72" s="175" t="s">
        <v>289</v>
      </c>
      <c r="C72" s="368">
        <v>0</v>
      </c>
      <c r="D72" s="381">
        <v>0</v>
      </c>
      <c r="E72" s="368">
        <v>0</v>
      </c>
      <c r="F72" s="368">
        <v>0</v>
      </c>
      <c r="G72" s="382"/>
      <c r="H72" s="382"/>
      <c r="I72" s="382"/>
      <c r="J72" s="382"/>
      <c r="K72" s="382"/>
      <c r="L72" s="364"/>
    </row>
    <row r="73" spans="1:12">
      <c r="A73" s="23"/>
      <c r="B73" s="175" t="s">
        <v>290</v>
      </c>
      <c r="C73" s="368">
        <v>0</v>
      </c>
      <c r="D73" s="381">
        <v>0</v>
      </c>
      <c r="E73" s="368">
        <v>0</v>
      </c>
      <c r="F73" s="368">
        <v>0</v>
      </c>
      <c r="G73" s="382"/>
      <c r="H73" s="382"/>
      <c r="I73" s="382"/>
      <c r="J73" s="382"/>
      <c r="K73" s="382"/>
      <c r="L73" s="364"/>
    </row>
    <row r="74" spans="1:12">
      <c r="A74" s="23"/>
      <c r="B74" s="175" t="s">
        <v>291</v>
      </c>
      <c r="C74" s="368">
        <v>0</v>
      </c>
      <c r="D74" s="381">
        <v>0</v>
      </c>
      <c r="E74" s="368">
        <v>0</v>
      </c>
      <c r="F74" s="368">
        <v>0</v>
      </c>
      <c r="G74" s="382"/>
      <c r="H74" s="382"/>
      <c r="I74" s="382"/>
      <c r="J74" s="382"/>
      <c r="K74" s="382"/>
      <c r="L74" s="364"/>
    </row>
    <row r="75" spans="1:12">
      <c r="A75" s="23"/>
      <c r="B75" s="369" t="s">
        <v>293</v>
      </c>
      <c r="C75" s="370">
        <f>SUM(C69:C74)</f>
        <v>132948</v>
      </c>
      <c r="D75" s="410">
        <f>SUM(D69:D74)</f>
        <v>250000</v>
      </c>
      <c r="E75" s="370">
        <f>SUM(E69:E74)</f>
        <v>250000</v>
      </c>
      <c r="F75" s="370">
        <f>SUM(F69:F74)</f>
        <v>250000</v>
      </c>
      <c r="G75" s="382"/>
      <c r="H75" s="382"/>
      <c r="I75" s="382"/>
      <c r="J75" s="382"/>
      <c r="K75" s="382"/>
      <c r="L75" s="364"/>
    </row>
    <row r="76" spans="1:12">
      <c r="A76" s="23"/>
      <c r="B76" s="8"/>
      <c r="C76" s="368"/>
      <c r="D76" s="381"/>
      <c r="E76" s="368"/>
      <c r="F76" s="368"/>
      <c r="G76" s="382"/>
      <c r="H76" s="382"/>
      <c r="I76" s="382"/>
      <c r="J76" s="382"/>
      <c r="K76" s="382"/>
      <c r="L76" s="364"/>
    </row>
    <row r="77" spans="1:12">
      <c r="A77" s="23">
        <v>10</v>
      </c>
      <c r="B77" s="371" t="s">
        <v>300</v>
      </c>
      <c r="C77" s="363"/>
      <c r="D77" s="408"/>
      <c r="E77" s="363"/>
      <c r="F77" s="363"/>
      <c r="G77" s="382"/>
      <c r="H77" s="382"/>
      <c r="I77" s="382"/>
      <c r="J77" s="382"/>
      <c r="K77" s="382"/>
      <c r="L77" s="364"/>
    </row>
    <row r="78" spans="1:12">
      <c r="A78" s="23"/>
      <c r="B78" s="367" t="s">
        <v>286</v>
      </c>
      <c r="C78" s="368"/>
      <c r="D78" s="381"/>
      <c r="E78" s="368"/>
      <c r="F78" s="368"/>
      <c r="G78" s="382"/>
      <c r="H78" s="382"/>
      <c r="I78" s="382"/>
      <c r="J78" s="382"/>
      <c r="K78" s="382"/>
      <c r="L78" s="364"/>
    </row>
    <row r="79" spans="1:12">
      <c r="A79" s="23"/>
      <c r="B79" s="175" t="s">
        <v>28</v>
      </c>
      <c r="C79" s="368">
        <v>1640799</v>
      </c>
      <c r="D79" s="381">
        <v>1673000</v>
      </c>
      <c r="E79" s="368">
        <v>1694400</v>
      </c>
      <c r="F79" s="368">
        <v>1714800</v>
      </c>
      <c r="G79" s="382"/>
      <c r="H79" s="382"/>
      <c r="I79" s="382"/>
      <c r="J79" s="382"/>
      <c r="K79" s="382"/>
      <c r="L79" s="364"/>
    </row>
    <row r="80" spans="1:12">
      <c r="A80" s="23"/>
      <c r="B80" s="175" t="s">
        <v>287</v>
      </c>
      <c r="C80" s="368">
        <v>449627</v>
      </c>
      <c r="D80" s="381">
        <v>375311</v>
      </c>
      <c r="E80" s="368">
        <v>377577</v>
      </c>
      <c r="F80" s="368">
        <v>384377</v>
      </c>
      <c r="G80" s="382"/>
      <c r="H80" s="382"/>
      <c r="I80" s="382"/>
      <c r="J80" s="382"/>
      <c r="K80" s="382"/>
      <c r="L80" s="364"/>
    </row>
    <row r="81" spans="1:12">
      <c r="A81" s="23"/>
      <c r="B81" s="175" t="s">
        <v>29</v>
      </c>
      <c r="C81" s="368">
        <v>1138878</v>
      </c>
      <c r="D81" s="381">
        <v>1600000</v>
      </c>
      <c r="E81" s="368">
        <v>1600000</v>
      </c>
      <c r="F81" s="368">
        <v>1820000</v>
      </c>
      <c r="G81" s="382"/>
      <c r="H81" s="382"/>
      <c r="I81" s="382"/>
      <c r="J81" s="382"/>
      <c r="K81" s="382"/>
      <c r="L81" s="364"/>
    </row>
    <row r="82" spans="1:12">
      <c r="A82" s="23"/>
      <c r="B82" s="175" t="s">
        <v>289</v>
      </c>
      <c r="C82" s="368">
        <v>68400</v>
      </c>
      <c r="D82" s="381">
        <v>68400</v>
      </c>
      <c r="E82" s="368">
        <v>68400</v>
      </c>
      <c r="F82" s="368">
        <v>68400</v>
      </c>
      <c r="G82" s="382"/>
      <c r="H82" s="382"/>
      <c r="I82" s="382"/>
      <c r="J82" s="382"/>
      <c r="K82" s="382"/>
      <c r="L82" s="364"/>
    </row>
    <row r="83" spans="1:12">
      <c r="A83" s="23"/>
      <c r="B83" s="175" t="s">
        <v>290</v>
      </c>
      <c r="C83" s="368">
        <v>1242900</v>
      </c>
      <c r="D83" s="381">
        <v>21094473</v>
      </c>
      <c r="E83" s="368">
        <v>21094473</v>
      </c>
      <c r="F83" s="368">
        <v>21269473</v>
      </c>
      <c r="G83" s="382"/>
      <c r="H83" s="382"/>
      <c r="I83" s="382"/>
      <c r="J83" s="382"/>
      <c r="K83" s="382"/>
      <c r="L83" s="364"/>
    </row>
    <row r="84" spans="1:12">
      <c r="A84" s="23"/>
      <c r="B84" s="175" t="s">
        <v>291</v>
      </c>
      <c r="C84" s="368">
        <v>0</v>
      </c>
      <c r="D84" s="381">
        <v>0</v>
      </c>
      <c r="E84" s="368">
        <v>0</v>
      </c>
      <c r="F84" s="368">
        <v>0</v>
      </c>
      <c r="G84" s="382"/>
      <c r="H84" s="382"/>
      <c r="I84" s="382"/>
      <c r="J84" s="382"/>
      <c r="K84" s="382"/>
      <c r="L84" s="364"/>
    </row>
    <row r="85" spans="1:12">
      <c r="A85" s="23"/>
      <c r="B85" s="369" t="s">
        <v>293</v>
      </c>
      <c r="C85" s="370">
        <f>SUM(C79:C84)</f>
        <v>4540604</v>
      </c>
      <c r="D85" s="410">
        <f>SUM(D79:D84)</f>
        <v>24811184</v>
      </c>
      <c r="E85" s="370">
        <f>SUM(E79:E84)</f>
        <v>24834850</v>
      </c>
      <c r="F85" s="370">
        <f>SUM(F79:F84)</f>
        <v>25257050</v>
      </c>
      <c r="G85" s="382"/>
      <c r="H85" s="382"/>
      <c r="I85" s="382"/>
      <c r="J85" s="382"/>
      <c r="K85" s="382"/>
      <c r="L85" s="364"/>
    </row>
    <row r="86" spans="1:12">
      <c r="A86" s="23"/>
      <c r="B86" s="8"/>
      <c r="C86" s="368"/>
      <c r="D86" s="381"/>
      <c r="E86" s="368"/>
      <c r="F86" s="368"/>
      <c r="G86" s="382"/>
      <c r="H86" s="382"/>
      <c r="I86" s="382"/>
      <c r="J86" s="382"/>
      <c r="K86" s="382"/>
      <c r="L86" s="364"/>
    </row>
    <row r="87" spans="1:12">
      <c r="A87" s="23">
        <v>11</v>
      </c>
      <c r="B87" s="371" t="s">
        <v>301</v>
      </c>
      <c r="E87" s="8"/>
      <c r="F87" s="8"/>
      <c r="G87" s="382"/>
      <c r="H87" s="382"/>
      <c r="I87" s="382"/>
      <c r="J87" s="382"/>
      <c r="K87" s="382"/>
      <c r="L87" s="364"/>
    </row>
    <row r="88" spans="1:12">
      <c r="A88" s="23"/>
      <c r="B88" s="367" t="s">
        <v>286</v>
      </c>
      <c r="C88" s="368"/>
      <c r="D88" s="381"/>
      <c r="E88" s="368"/>
      <c r="F88" s="368"/>
      <c r="G88" s="382"/>
      <c r="H88" s="382"/>
      <c r="I88" s="382"/>
      <c r="J88" s="382"/>
      <c r="K88" s="382"/>
      <c r="L88" s="364"/>
    </row>
    <row r="89" spans="1:12">
      <c r="A89" s="23"/>
      <c r="B89" s="175" t="s">
        <v>28</v>
      </c>
      <c r="C89" s="368">
        <v>0</v>
      </c>
      <c r="D89" s="381">
        <v>0</v>
      </c>
      <c r="E89" s="368">
        <v>0</v>
      </c>
      <c r="F89" s="368">
        <v>0</v>
      </c>
      <c r="G89" s="382"/>
      <c r="H89" s="382"/>
      <c r="I89" s="382"/>
      <c r="J89" s="382"/>
      <c r="K89" s="382"/>
      <c r="L89" s="364"/>
    </row>
    <row r="90" spans="1:12">
      <c r="A90" s="23"/>
      <c r="B90" s="175" t="s">
        <v>287</v>
      </c>
      <c r="C90" s="368">
        <v>0</v>
      </c>
      <c r="D90" s="381">
        <v>0</v>
      </c>
      <c r="E90" s="368">
        <v>0</v>
      </c>
      <c r="F90" s="368">
        <v>0</v>
      </c>
      <c r="G90" s="382"/>
      <c r="H90" s="382"/>
      <c r="I90" s="382"/>
      <c r="J90" s="382"/>
      <c r="K90" s="382"/>
      <c r="L90" s="364"/>
    </row>
    <row r="91" spans="1:12">
      <c r="A91" s="23"/>
      <c r="B91" s="175" t="s">
        <v>29</v>
      </c>
      <c r="C91" s="368">
        <v>0</v>
      </c>
      <c r="D91" s="381">
        <v>0</v>
      </c>
      <c r="E91" s="368">
        <v>0</v>
      </c>
      <c r="F91" s="368">
        <v>0</v>
      </c>
      <c r="G91" s="382"/>
      <c r="H91" s="382"/>
      <c r="I91" s="382"/>
      <c r="J91" s="382"/>
      <c r="K91" s="382"/>
      <c r="L91" s="364"/>
    </row>
    <row r="92" spans="1:12">
      <c r="A92" s="23"/>
      <c r="B92" s="175" t="s">
        <v>289</v>
      </c>
      <c r="C92" s="368">
        <v>147000</v>
      </c>
      <c r="D92" s="381">
        <v>147000</v>
      </c>
      <c r="E92" s="368">
        <v>147000</v>
      </c>
      <c r="F92" s="368">
        <v>171000</v>
      </c>
      <c r="G92" s="382"/>
      <c r="H92" s="382"/>
      <c r="I92" s="382"/>
      <c r="J92" s="382"/>
      <c r="K92" s="382"/>
      <c r="L92" s="364"/>
    </row>
    <row r="93" spans="1:12">
      <c r="A93" s="23"/>
      <c r="B93" s="175" t="s">
        <v>290</v>
      </c>
      <c r="C93" s="368">
        <v>0</v>
      </c>
      <c r="D93" s="381">
        <v>0</v>
      </c>
      <c r="E93" s="368">
        <v>0</v>
      </c>
      <c r="F93" s="368">
        <v>0</v>
      </c>
      <c r="G93" s="382"/>
      <c r="H93" s="382"/>
      <c r="I93" s="382"/>
      <c r="J93" s="382"/>
      <c r="K93" s="382"/>
      <c r="L93" s="364"/>
    </row>
    <row r="94" spans="1:12">
      <c r="A94" s="23"/>
      <c r="B94" s="175" t="s">
        <v>291</v>
      </c>
      <c r="C94" s="368">
        <v>0</v>
      </c>
      <c r="D94" s="381">
        <v>0</v>
      </c>
      <c r="E94" s="368">
        <v>0</v>
      </c>
      <c r="F94" s="368">
        <v>0</v>
      </c>
      <c r="G94" s="382"/>
      <c r="H94" s="382"/>
      <c r="I94" s="382"/>
      <c r="J94" s="382"/>
      <c r="K94" s="382"/>
      <c r="L94" s="364"/>
    </row>
    <row r="95" spans="1:12">
      <c r="A95" s="23"/>
      <c r="B95" s="369" t="s">
        <v>293</v>
      </c>
      <c r="C95" s="370">
        <f>SUM(C89:C94)</f>
        <v>147000</v>
      </c>
      <c r="D95" s="410">
        <f>SUM(D89:D94)</f>
        <v>147000</v>
      </c>
      <c r="E95" s="370">
        <f>SUM(E89:E94)</f>
        <v>147000</v>
      </c>
      <c r="F95" s="370">
        <f>SUM(F89:F94)</f>
        <v>171000</v>
      </c>
      <c r="G95" s="382"/>
      <c r="H95" s="382"/>
      <c r="I95" s="382"/>
      <c r="J95" s="382"/>
      <c r="K95" s="382"/>
      <c r="L95" s="364"/>
    </row>
    <row r="96" spans="1:12">
      <c r="A96" s="23"/>
      <c r="B96" s="8"/>
      <c r="C96" s="368"/>
      <c r="D96" s="381"/>
      <c r="E96" s="368"/>
      <c r="F96" s="368"/>
      <c r="G96" s="382"/>
      <c r="H96" s="382"/>
      <c r="I96" s="382"/>
      <c r="J96" s="382"/>
      <c r="K96" s="382"/>
      <c r="L96" s="364"/>
    </row>
    <row r="97" spans="1:12">
      <c r="A97" s="23">
        <v>12</v>
      </c>
      <c r="B97" s="371" t="s">
        <v>302</v>
      </c>
      <c r="C97" s="368"/>
      <c r="D97" s="381"/>
      <c r="E97" s="368"/>
      <c r="F97" s="368"/>
      <c r="G97" s="382"/>
      <c r="H97" s="382"/>
      <c r="I97" s="382"/>
      <c r="J97" s="382"/>
      <c r="K97" s="382"/>
      <c r="L97" s="364"/>
    </row>
    <row r="98" spans="1:12">
      <c r="A98" s="23"/>
      <c r="B98" s="367" t="s">
        <v>286</v>
      </c>
      <c r="C98" s="368"/>
      <c r="D98" s="381"/>
      <c r="E98" s="368"/>
      <c r="F98" s="368"/>
      <c r="G98" s="382"/>
      <c r="H98" s="382"/>
      <c r="I98" s="382"/>
      <c r="J98" s="382"/>
      <c r="K98" s="382"/>
      <c r="L98" s="364"/>
    </row>
    <row r="99" spans="1:12">
      <c r="A99" s="23"/>
      <c r="B99" s="175" t="s">
        <v>28</v>
      </c>
      <c r="C99" s="368">
        <v>0</v>
      </c>
      <c r="D99" s="381">
        <v>0</v>
      </c>
      <c r="E99" s="368">
        <v>0</v>
      </c>
      <c r="F99" s="368">
        <v>0</v>
      </c>
      <c r="G99" s="382"/>
      <c r="H99" s="382"/>
      <c r="I99" s="382"/>
      <c r="J99" s="382"/>
      <c r="K99" s="382"/>
      <c r="L99" s="364"/>
    </row>
    <row r="100" spans="1:12">
      <c r="A100" s="23"/>
      <c r="B100" s="175" t="s">
        <v>287</v>
      </c>
      <c r="C100" s="368">
        <v>0</v>
      </c>
      <c r="D100" s="381">
        <v>0</v>
      </c>
      <c r="E100" s="368">
        <v>0</v>
      </c>
      <c r="F100" s="368">
        <v>0</v>
      </c>
      <c r="G100" s="382"/>
      <c r="H100" s="382"/>
      <c r="I100" s="382"/>
      <c r="J100" s="382"/>
      <c r="K100" s="382"/>
      <c r="L100" s="364"/>
    </row>
    <row r="101" spans="1:12">
      <c r="A101" s="23"/>
      <c r="B101" s="175" t="s">
        <v>29</v>
      </c>
      <c r="C101" s="368">
        <v>0</v>
      </c>
      <c r="D101" s="381">
        <v>0</v>
      </c>
      <c r="E101" s="368">
        <v>0</v>
      </c>
      <c r="F101" s="368">
        <v>0</v>
      </c>
      <c r="G101" s="383"/>
      <c r="H101" s="383"/>
      <c r="I101" s="383"/>
      <c r="J101" s="383"/>
      <c r="K101" s="383"/>
      <c r="L101" s="364"/>
    </row>
    <row r="102" spans="1:12">
      <c r="A102" s="23"/>
      <c r="B102" s="175" t="s">
        <v>289</v>
      </c>
      <c r="C102" s="368">
        <v>44032</v>
      </c>
      <c r="D102" s="381">
        <v>55000</v>
      </c>
      <c r="E102" s="368">
        <v>55000</v>
      </c>
      <c r="F102" s="368">
        <v>42668</v>
      </c>
      <c r="G102" s="382"/>
      <c r="H102" s="382"/>
      <c r="I102" s="382"/>
      <c r="J102" s="382"/>
      <c r="K102" s="382"/>
      <c r="L102" s="364"/>
    </row>
    <row r="103" spans="1:12">
      <c r="A103" s="23"/>
      <c r="B103" s="175" t="s">
        <v>290</v>
      </c>
      <c r="C103" s="368">
        <v>0</v>
      </c>
      <c r="D103" s="381">
        <v>0</v>
      </c>
      <c r="E103" s="368">
        <v>0</v>
      </c>
      <c r="F103" s="368">
        <v>0</v>
      </c>
      <c r="G103" s="383"/>
      <c r="H103" s="383"/>
      <c r="I103" s="383"/>
      <c r="J103" s="383"/>
      <c r="K103" s="383"/>
      <c r="L103" s="364"/>
    </row>
    <row r="104" spans="1:12">
      <c r="A104" s="23"/>
      <c r="B104" s="175" t="s">
        <v>291</v>
      </c>
      <c r="C104" s="368">
        <v>0</v>
      </c>
      <c r="D104" s="381">
        <v>0</v>
      </c>
      <c r="E104" s="368">
        <v>0</v>
      </c>
      <c r="F104" s="368">
        <v>0</v>
      </c>
      <c r="G104" s="382"/>
      <c r="H104" s="382"/>
      <c r="I104" s="382"/>
      <c r="J104" s="382"/>
      <c r="K104" s="382"/>
      <c r="L104" s="364"/>
    </row>
    <row r="105" spans="1:12">
      <c r="A105" s="23"/>
      <c r="B105" s="369" t="s">
        <v>293</v>
      </c>
      <c r="C105" s="370">
        <f>SUM(C99:C104)</f>
        <v>44032</v>
      </c>
      <c r="D105" s="410">
        <f>SUM(D99:D104)</f>
        <v>55000</v>
      </c>
      <c r="E105" s="370">
        <f>SUM(E99:E104)</f>
        <v>55000</v>
      </c>
      <c r="F105" s="370">
        <f>SUM(F99:F104)</f>
        <v>42668</v>
      </c>
      <c r="G105" s="382"/>
      <c r="H105" s="382"/>
      <c r="I105" s="382"/>
      <c r="J105" s="382"/>
      <c r="K105" s="382"/>
      <c r="L105" s="364"/>
    </row>
    <row r="106" spans="1:12">
      <c r="E106" s="8"/>
      <c r="F106" s="8"/>
      <c r="G106" s="382"/>
      <c r="H106" s="382"/>
      <c r="I106" s="382"/>
      <c r="J106" s="382"/>
      <c r="K106" s="382"/>
      <c r="L106" s="364"/>
    </row>
    <row r="107" spans="1:12">
      <c r="A107" s="23">
        <v>16</v>
      </c>
      <c r="B107" s="371" t="s">
        <v>303</v>
      </c>
      <c r="C107" s="368"/>
      <c r="D107" s="381"/>
      <c r="E107" s="368"/>
      <c r="F107" s="368"/>
      <c r="G107" s="382"/>
      <c r="H107" s="382"/>
      <c r="I107" s="382"/>
      <c r="J107" s="382"/>
      <c r="K107" s="382"/>
      <c r="L107" s="364"/>
    </row>
    <row r="108" spans="1:12">
      <c r="A108" s="23"/>
      <c r="B108" s="367" t="s">
        <v>286</v>
      </c>
      <c r="C108" s="368"/>
      <c r="D108" s="381"/>
      <c r="E108" s="368"/>
      <c r="F108" s="368"/>
      <c r="G108" s="382"/>
      <c r="H108" s="382"/>
      <c r="I108" s="382"/>
      <c r="J108" s="382"/>
      <c r="K108" s="382"/>
      <c r="L108" s="364"/>
    </row>
    <row r="109" spans="1:12">
      <c r="A109" s="23"/>
      <c r="B109" s="175" t="s">
        <v>28</v>
      </c>
      <c r="C109" s="368">
        <v>180000</v>
      </c>
      <c r="D109" s="381">
        <v>180000</v>
      </c>
      <c r="E109" s="368">
        <v>180000</v>
      </c>
      <c r="F109" s="368">
        <v>180000</v>
      </c>
      <c r="G109" s="382"/>
      <c r="H109" s="382"/>
      <c r="I109" s="382"/>
      <c r="J109" s="382"/>
      <c r="K109" s="382"/>
      <c r="L109" s="364"/>
    </row>
    <row r="110" spans="1:12">
      <c r="A110" s="23"/>
      <c r="B110" s="175" t="s">
        <v>287</v>
      </c>
      <c r="C110" s="368">
        <v>43740</v>
      </c>
      <c r="D110" s="381">
        <v>40350</v>
      </c>
      <c r="E110" s="368">
        <v>40350</v>
      </c>
      <c r="F110" s="368">
        <v>40350</v>
      </c>
      <c r="G110" s="382"/>
      <c r="H110" s="382"/>
      <c r="I110" s="382"/>
      <c r="J110" s="382"/>
      <c r="K110" s="382"/>
      <c r="L110" s="364"/>
    </row>
    <row r="111" spans="1:12">
      <c r="A111" s="23"/>
      <c r="B111" s="175" t="s">
        <v>29</v>
      </c>
      <c r="C111" s="368">
        <v>166588</v>
      </c>
      <c r="D111" s="381">
        <v>200000</v>
      </c>
      <c r="E111" s="368">
        <v>200000</v>
      </c>
      <c r="F111" s="368">
        <v>200000</v>
      </c>
      <c r="G111" s="382"/>
      <c r="H111" s="382"/>
      <c r="I111" s="382"/>
      <c r="J111" s="382"/>
      <c r="K111" s="382"/>
      <c r="L111" s="364"/>
    </row>
    <row r="112" spans="1:12">
      <c r="A112" s="23"/>
      <c r="B112" s="175" t="s">
        <v>289</v>
      </c>
      <c r="C112" s="368">
        <v>0</v>
      </c>
      <c r="D112" s="381">
        <v>0</v>
      </c>
      <c r="E112" s="368">
        <v>0</v>
      </c>
      <c r="F112" s="368">
        <v>0</v>
      </c>
      <c r="G112" s="382"/>
      <c r="H112" s="382"/>
      <c r="I112" s="382"/>
      <c r="J112" s="382"/>
      <c r="K112" s="382"/>
      <c r="L112" s="364"/>
    </row>
    <row r="113" spans="1:12">
      <c r="A113" s="23"/>
      <c r="B113" s="175" t="s">
        <v>290</v>
      </c>
      <c r="C113" s="368">
        <v>0</v>
      </c>
      <c r="D113" s="381">
        <v>4229989</v>
      </c>
      <c r="E113" s="368">
        <v>4229989</v>
      </c>
      <c r="F113" s="368">
        <v>4229989</v>
      </c>
      <c r="G113" s="382"/>
      <c r="H113" s="382"/>
      <c r="I113" s="382"/>
      <c r="J113" s="382"/>
      <c r="K113" s="382"/>
      <c r="L113" s="364"/>
    </row>
    <row r="114" spans="1:12">
      <c r="A114" s="23"/>
      <c r="B114" s="175" t="s">
        <v>291</v>
      </c>
      <c r="C114" s="368">
        <v>0</v>
      </c>
      <c r="D114" s="381">
        <v>0</v>
      </c>
      <c r="E114" s="368">
        <v>0</v>
      </c>
      <c r="F114" s="368">
        <v>0</v>
      </c>
      <c r="G114" s="382"/>
      <c r="H114" s="382"/>
      <c r="I114" s="382"/>
      <c r="J114" s="382"/>
      <c r="K114" s="382"/>
      <c r="L114" s="364"/>
    </row>
    <row r="115" spans="1:12">
      <c r="A115" s="23"/>
      <c r="B115" s="369" t="s">
        <v>293</v>
      </c>
      <c r="C115" s="370">
        <f>SUM(C109:C114)</f>
        <v>390328</v>
      </c>
      <c r="D115" s="410">
        <f>SUM(D109:D114)</f>
        <v>4650339</v>
      </c>
      <c r="E115" s="370">
        <f>SUM(E109:E114)</f>
        <v>4650339</v>
      </c>
      <c r="F115" s="370">
        <f>SUM(F109:F114)</f>
        <v>4650339</v>
      </c>
      <c r="G115" s="382"/>
      <c r="H115" s="382"/>
      <c r="I115" s="382"/>
      <c r="J115" s="382"/>
      <c r="K115" s="382"/>
      <c r="L115" s="364"/>
    </row>
    <row r="116" spans="1:12">
      <c r="A116" s="23"/>
      <c r="B116" s="8"/>
      <c r="C116" s="368"/>
      <c r="D116" s="381"/>
      <c r="E116" s="368"/>
      <c r="F116" s="368"/>
      <c r="G116" s="382"/>
      <c r="H116" s="382"/>
      <c r="I116" s="382"/>
      <c r="J116" s="382"/>
      <c r="K116" s="382"/>
      <c r="L116" s="364"/>
    </row>
    <row r="117" spans="1:12" ht="27">
      <c r="A117" s="23">
        <v>17</v>
      </c>
      <c r="B117" s="366" t="s">
        <v>304</v>
      </c>
      <c r="C117" s="363"/>
      <c r="D117" s="408"/>
      <c r="E117" s="363"/>
      <c r="F117" s="363"/>
      <c r="G117" s="382"/>
      <c r="H117" s="382"/>
      <c r="I117" s="382"/>
      <c r="J117" s="382"/>
      <c r="K117" s="382"/>
      <c r="L117" s="364"/>
    </row>
    <row r="118" spans="1:12">
      <c r="A118" s="23"/>
      <c r="B118" s="367" t="s">
        <v>286</v>
      </c>
      <c r="C118" s="368"/>
      <c r="D118" s="381"/>
      <c r="E118" s="368"/>
      <c r="F118" s="368"/>
      <c r="G118" s="382"/>
      <c r="H118" s="382"/>
      <c r="I118" s="382"/>
      <c r="J118" s="382"/>
      <c r="K118" s="382"/>
      <c r="L118" s="364"/>
    </row>
    <row r="119" spans="1:12">
      <c r="A119" s="23"/>
      <c r="B119" s="175" t="s">
        <v>28</v>
      </c>
      <c r="C119" s="368">
        <v>180000</v>
      </c>
      <c r="D119" s="381">
        <v>180000</v>
      </c>
      <c r="E119" s="368">
        <v>180000</v>
      </c>
      <c r="F119" s="368">
        <v>180000</v>
      </c>
      <c r="G119" s="382"/>
      <c r="H119" s="382"/>
      <c r="I119" s="382"/>
      <c r="J119" s="382"/>
      <c r="K119" s="382"/>
      <c r="L119" s="364"/>
    </row>
    <row r="120" spans="1:12">
      <c r="A120" s="23"/>
      <c r="B120" s="175" t="s">
        <v>287</v>
      </c>
      <c r="C120" s="368">
        <v>43740</v>
      </c>
      <c r="D120" s="381">
        <v>40350</v>
      </c>
      <c r="E120" s="368">
        <v>40350</v>
      </c>
      <c r="F120" s="368">
        <v>40350</v>
      </c>
      <c r="G120" s="382"/>
      <c r="H120" s="382"/>
      <c r="I120" s="382"/>
      <c r="J120" s="382"/>
      <c r="K120" s="382"/>
      <c r="L120" s="364"/>
    </row>
    <row r="121" spans="1:12">
      <c r="A121" s="23"/>
      <c r="B121" s="175" t="s">
        <v>29</v>
      </c>
      <c r="C121" s="368">
        <v>814659</v>
      </c>
      <c r="D121" s="381">
        <v>900000</v>
      </c>
      <c r="E121" s="368">
        <v>900000</v>
      </c>
      <c r="F121" s="368">
        <v>1545000</v>
      </c>
      <c r="G121" s="382"/>
      <c r="H121" s="382"/>
      <c r="I121" s="382"/>
      <c r="J121" s="382"/>
      <c r="K121" s="382"/>
      <c r="L121" s="364"/>
    </row>
    <row r="122" spans="1:12">
      <c r="A122" s="23"/>
      <c r="B122" s="175" t="s">
        <v>289</v>
      </c>
      <c r="C122" s="368">
        <v>0</v>
      </c>
      <c r="D122" s="381">
        <v>0</v>
      </c>
      <c r="E122" s="368">
        <v>0</v>
      </c>
      <c r="F122" s="368">
        <v>0</v>
      </c>
      <c r="G122" s="382"/>
      <c r="H122" s="382"/>
      <c r="I122" s="382"/>
      <c r="J122" s="382"/>
      <c r="K122" s="382"/>
      <c r="L122" s="364"/>
    </row>
    <row r="123" spans="1:12">
      <c r="A123" s="23"/>
      <c r="B123" s="175" t="s">
        <v>290</v>
      </c>
      <c r="C123" s="368">
        <v>0</v>
      </c>
      <c r="D123" s="381">
        <v>1428242</v>
      </c>
      <c r="E123" s="368">
        <v>1428242</v>
      </c>
      <c r="F123" s="368">
        <v>1898015</v>
      </c>
      <c r="G123" s="382"/>
      <c r="H123" s="382"/>
      <c r="I123" s="382"/>
      <c r="J123" s="382"/>
      <c r="K123" s="382"/>
      <c r="L123" s="364"/>
    </row>
    <row r="124" spans="1:12">
      <c r="A124" s="23"/>
      <c r="B124" s="175" t="s">
        <v>291</v>
      </c>
      <c r="C124" s="368">
        <v>0</v>
      </c>
      <c r="D124" s="381">
        <v>0</v>
      </c>
      <c r="E124" s="368">
        <v>0</v>
      </c>
      <c r="F124" s="368">
        <v>0</v>
      </c>
      <c r="G124" s="382"/>
      <c r="H124" s="382"/>
      <c r="I124" s="382"/>
      <c r="J124" s="382"/>
      <c r="K124" s="382"/>
      <c r="L124" s="364"/>
    </row>
    <row r="125" spans="1:12">
      <c r="A125" s="23"/>
      <c r="B125" s="369" t="s">
        <v>293</v>
      </c>
      <c r="C125" s="370">
        <f>SUM(C119:C124)</f>
        <v>1038399</v>
      </c>
      <c r="D125" s="410">
        <f>SUM(D119:D124)</f>
        <v>2548592</v>
      </c>
      <c r="E125" s="370">
        <f>SUM(E119:E124)</f>
        <v>2548592</v>
      </c>
      <c r="F125" s="370">
        <f>SUM(F119:F124)</f>
        <v>3663365</v>
      </c>
      <c r="G125" s="382"/>
      <c r="H125" s="382"/>
      <c r="I125" s="382"/>
      <c r="J125" s="382"/>
      <c r="K125" s="382"/>
      <c r="L125" s="364"/>
    </row>
    <row r="126" spans="1:12" ht="72">
      <c r="A126" s="23"/>
      <c r="B126" s="369"/>
      <c r="C126" s="435" t="s">
        <v>281</v>
      </c>
      <c r="D126" s="436" t="s">
        <v>147</v>
      </c>
      <c r="E126" s="363" t="s">
        <v>335</v>
      </c>
      <c r="F126" s="435" t="s">
        <v>336</v>
      </c>
      <c r="G126" s="382"/>
      <c r="H126" s="382"/>
      <c r="I126" s="382"/>
      <c r="J126" s="382"/>
      <c r="K126" s="382"/>
      <c r="L126" s="364"/>
    </row>
    <row r="127" spans="1:12">
      <c r="A127" s="23">
        <v>22</v>
      </c>
      <c r="B127" s="371" t="s">
        <v>331</v>
      </c>
      <c r="C127" s="368"/>
      <c r="D127" s="381"/>
      <c r="E127" s="368"/>
      <c r="F127" s="368"/>
      <c r="G127" s="382"/>
      <c r="H127" s="382"/>
      <c r="I127" s="382"/>
      <c r="J127" s="382"/>
      <c r="K127" s="382"/>
      <c r="L127" s="364"/>
    </row>
    <row r="128" spans="1:12">
      <c r="A128" s="23"/>
      <c r="B128" s="373" t="s">
        <v>286</v>
      </c>
      <c r="C128" s="368"/>
      <c r="D128" s="381"/>
      <c r="E128" s="368"/>
      <c r="F128" s="368"/>
      <c r="G128" s="382"/>
      <c r="H128" s="382"/>
      <c r="I128" s="382"/>
      <c r="J128" s="382"/>
      <c r="K128" s="382"/>
      <c r="L128" s="364"/>
    </row>
    <row r="129" spans="1:12">
      <c r="A129" s="23"/>
      <c r="B129" s="175" t="s">
        <v>28</v>
      </c>
      <c r="C129" s="368">
        <v>0</v>
      </c>
      <c r="D129" s="381">
        <v>0</v>
      </c>
      <c r="E129" s="368">
        <v>0</v>
      </c>
      <c r="F129" s="368">
        <v>0</v>
      </c>
      <c r="G129" s="382"/>
      <c r="H129" s="382"/>
      <c r="I129" s="382"/>
      <c r="J129" s="382"/>
      <c r="K129" s="382"/>
      <c r="L129" s="364"/>
    </row>
    <row r="130" spans="1:12">
      <c r="A130" s="23"/>
      <c r="B130" s="175" t="s">
        <v>287</v>
      </c>
      <c r="C130" s="368">
        <v>0</v>
      </c>
      <c r="D130" s="381">
        <v>0</v>
      </c>
      <c r="E130" s="368">
        <v>0</v>
      </c>
      <c r="F130" s="368">
        <v>0</v>
      </c>
      <c r="G130" s="382"/>
      <c r="H130" s="382"/>
      <c r="I130" s="382"/>
      <c r="J130" s="382"/>
      <c r="K130" s="382"/>
      <c r="L130" s="364"/>
    </row>
    <row r="131" spans="1:12">
      <c r="A131" s="23"/>
      <c r="B131" s="175" t="s">
        <v>29</v>
      </c>
      <c r="C131" s="368">
        <v>0</v>
      </c>
      <c r="D131" s="381">
        <v>0</v>
      </c>
      <c r="E131" s="368">
        <v>0</v>
      </c>
      <c r="F131" s="368">
        <v>0</v>
      </c>
      <c r="G131" s="382"/>
      <c r="H131" s="382"/>
      <c r="I131" s="382"/>
      <c r="J131" s="382"/>
      <c r="K131" s="382"/>
      <c r="L131" s="364"/>
    </row>
    <row r="132" spans="1:12">
      <c r="A132" s="23"/>
      <c r="B132" s="175" t="s">
        <v>289</v>
      </c>
      <c r="C132" s="368">
        <v>275000</v>
      </c>
      <c r="D132" s="381">
        <v>285000</v>
      </c>
      <c r="E132" s="368">
        <v>285000</v>
      </c>
      <c r="F132" s="368">
        <v>348000</v>
      </c>
      <c r="G132" s="382"/>
      <c r="H132" s="382"/>
      <c r="I132" s="382"/>
      <c r="J132" s="382"/>
      <c r="K132" s="382"/>
      <c r="L132" s="364"/>
    </row>
    <row r="133" spans="1:12">
      <c r="A133" s="23"/>
      <c r="B133" s="175" t="s">
        <v>290</v>
      </c>
      <c r="C133" s="368">
        <v>0</v>
      </c>
      <c r="D133" s="381">
        <v>0</v>
      </c>
      <c r="E133" s="368">
        <v>0</v>
      </c>
      <c r="F133" s="368">
        <v>0</v>
      </c>
      <c r="G133" s="382"/>
      <c r="H133" s="382"/>
      <c r="I133" s="382"/>
      <c r="J133" s="382"/>
      <c r="K133" s="382"/>
      <c r="L133" s="364"/>
    </row>
    <row r="134" spans="1:12">
      <c r="A134" s="23"/>
      <c r="B134" s="175" t="s">
        <v>291</v>
      </c>
      <c r="C134" s="368">
        <v>0</v>
      </c>
      <c r="D134" s="381">
        <v>0</v>
      </c>
      <c r="E134" s="368">
        <v>0</v>
      </c>
      <c r="F134" s="368">
        <v>0</v>
      </c>
      <c r="G134" s="382"/>
      <c r="H134" s="382"/>
      <c r="I134" s="382"/>
      <c r="J134" s="382"/>
      <c r="K134" s="382"/>
      <c r="L134" s="364"/>
    </row>
    <row r="135" spans="1:12">
      <c r="A135" s="23"/>
      <c r="B135" s="369" t="s">
        <v>293</v>
      </c>
      <c r="C135" s="370">
        <f>SUM(C129:C134)</f>
        <v>275000</v>
      </c>
      <c r="D135" s="410">
        <f>SUM(D129:D134)</f>
        <v>285000</v>
      </c>
      <c r="E135" s="370">
        <f>SUM(E129:E134)</f>
        <v>285000</v>
      </c>
      <c r="F135" s="370">
        <f>SUM(F129:F134)</f>
        <v>348000</v>
      </c>
      <c r="G135" s="382"/>
      <c r="H135" s="382"/>
      <c r="I135" s="382"/>
      <c r="J135" s="382"/>
      <c r="K135" s="382"/>
      <c r="L135" s="364"/>
    </row>
    <row r="136" spans="1:12">
      <c r="A136" s="23"/>
      <c r="B136" s="369"/>
      <c r="C136" s="370"/>
      <c r="D136" s="410"/>
      <c r="E136" s="370"/>
      <c r="F136" s="370"/>
      <c r="G136" s="382"/>
      <c r="H136" s="382"/>
      <c r="I136" s="382"/>
      <c r="J136" s="382"/>
      <c r="K136" s="382"/>
      <c r="L136" s="364"/>
    </row>
    <row r="137" spans="1:12" ht="27">
      <c r="A137" s="23">
        <v>25</v>
      </c>
      <c r="B137" s="372" t="s">
        <v>306</v>
      </c>
      <c r="C137" s="368"/>
      <c r="D137" s="381"/>
      <c r="E137" s="368"/>
      <c r="F137" s="368"/>
      <c r="G137" s="382"/>
      <c r="H137" s="382"/>
      <c r="I137" s="382"/>
      <c r="J137" s="382"/>
      <c r="K137" s="382"/>
      <c r="L137" s="364"/>
    </row>
    <row r="138" spans="1:12">
      <c r="A138" s="23"/>
      <c r="B138" s="373" t="s">
        <v>286</v>
      </c>
      <c r="C138" s="368"/>
      <c r="D138" s="381"/>
      <c r="E138" s="368"/>
      <c r="F138" s="368"/>
      <c r="G138" s="382"/>
      <c r="H138" s="382"/>
      <c r="I138" s="382"/>
      <c r="J138" s="382"/>
      <c r="K138" s="382"/>
      <c r="L138" s="364"/>
    </row>
    <row r="139" spans="1:12">
      <c r="A139" s="23"/>
      <c r="B139" s="175" t="s">
        <v>28</v>
      </c>
      <c r="C139" s="368">
        <v>0</v>
      </c>
      <c r="D139" s="381">
        <v>0</v>
      </c>
      <c r="E139" s="368">
        <v>0</v>
      </c>
      <c r="F139" s="368">
        <v>0</v>
      </c>
      <c r="G139" s="382"/>
      <c r="H139" s="382"/>
      <c r="I139" s="382"/>
      <c r="J139" s="382"/>
      <c r="K139" s="382"/>
      <c r="L139" s="364"/>
    </row>
    <row r="140" spans="1:12">
      <c r="A140" s="23"/>
      <c r="B140" s="175" t="s">
        <v>287</v>
      </c>
      <c r="C140" s="368">
        <v>0</v>
      </c>
      <c r="D140" s="381">
        <v>0</v>
      </c>
      <c r="E140" s="368">
        <v>0</v>
      </c>
      <c r="F140" s="368">
        <v>0</v>
      </c>
      <c r="G140" s="382"/>
      <c r="H140" s="382"/>
      <c r="I140" s="382"/>
      <c r="J140" s="382"/>
      <c r="K140" s="382"/>
      <c r="L140" s="364"/>
    </row>
    <row r="141" spans="1:12">
      <c r="A141" s="23"/>
      <c r="B141" s="175" t="s">
        <v>29</v>
      </c>
      <c r="C141" s="368">
        <v>0</v>
      </c>
      <c r="D141" s="381">
        <v>0</v>
      </c>
      <c r="E141" s="368">
        <v>0</v>
      </c>
      <c r="F141" s="368">
        <v>0</v>
      </c>
      <c r="G141" s="382"/>
      <c r="H141" s="382"/>
      <c r="I141" s="382"/>
      <c r="J141" s="382"/>
      <c r="K141" s="382"/>
      <c r="L141" s="364"/>
    </row>
    <row r="142" spans="1:12">
      <c r="A142" s="23"/>
      <c r="B142" s="175" t="s">
        <v>289</v>
      </c>
      <c r="C142" s="368">
        <v>575000</v>
      </c>
      <c r="D142" s="381">
        <v>1254000</v>
      </c>
      <c r="E142" s="368">
        <v>1254000</v>
      </c>
      <c r="F142" s="368">
        <v>1254000</v>
      </c>
      <c r="G142" s="382"/>
      <c r="H142" s="382"/>
      <c r="I142" s="382"/>
      <c r="J142" s="382"/>
      <c r="K142" s="382"/>
      <c r="L142" s="364"/>
    </row>
    <row r="143" spans="1:12">
      <c r="A143" s="23"/>
      <c r="B143" s="175" t="s">
        <v>290</v>
      </c>
      <c r="C143" s="368">
        <v>0</v>
      </c>
      <c r="D143" s="381">
        <v>0</v>
      </c>
      <c r="E143" s="368">
        <v>0</v>
      </c>
      <c r="F143" s="368">
        <v>0</v>
      </c>
      <c r="G143" s="382"/>
      <c r="H143" s="382"/>
      <c r="I143" s="382"/>
      <c r="J143" s="382"/>
      <c r="K143" s="382"/>
      <c r="L143" s="364"/>
    </row>
    <row r="144" spans="1:12">
      <c r="A144" s="23"/>
      <c r="B144" s="175" t="s">
        <v>291</v>
      </c>
      <c r="C144" s="368">
        <v>0</v>
      </c>
      <c r="D144" s="381">
        <v>0</v>
      </c>
      <c r="E144" s="368">
        <v>0</v>
      </c>
      <c r="F144" s="368">
        <v>0</v>
      </c>
      <c r="G144" s="382"/>
      <c r="H144" s="382"/>
      <c r="I144" s="382"/>
      <c r="J144" s="382"/>
      <c r="K144" s="382"/>
      <c r="L144" s="364"/>
    </row>
    <row r="145" spans="1:12">
      <c r="A145" s="23"/>
      <c r="B145" s="369" t="s">
        <v>293</v>
      </c>
      <c r="C145" s="370">
        <f>SUM(C139:C144)</f>
        <v>575000</v>
      </c>
      <c r="D145" s="410">
        <f>SUM(D139:D144)</f>
        <v>1254000</v>
      </c>
      <c r="E145" s="370">
        <f>SUM(E139:E144)</f>
        <v>1254000</v>
      </c>
      <c r="F145" s="370">
        <f>SUM(F139:F144)</f>
        <v>1254000</v>
      </c>
      <c r="G145" s="382"/>
      <c r="H145" s="382"/>
      <c r="I145" s="382"/>
      <c r="J145" s="382"/>
      <c r="K145" s="382"/>
      <c r="L145" s="364"/>
    </row>
    <row r="146" spans="1:12">
      <c r="A146" s="23"/>
      <c r="B146" s="8"/>
      <c r="C146" s="368"/>
      <c r="D146" s="381"/>
      <c r="E146" s="368"/>
      <c r="F146" s="368"/>
      <c r="G146" s="382"/>
      <c r="H146" s="382"/>
      <c r="I146" s="382"/>
      <c r="J146" s="382"/>
      <c r="K146" s="382"/>
      <c r="L146" s="364"/>
    </row>
    <row r="147" spans="1:12" ht="26.25">
      <c r="A147" s="23"/>
      <c r="B147" s="376" t="s">
        <v>307</v>
      </c>
      <c r="C147" s="363"/>
      <c r="D147" s="408"/>
      <c r="E147" s="363"/>
      <c r="F147" s="363"/>
      <c r="G147" s="382"/>
      <c r="H147" s="382"/>
      <c r="I147" s="382"/>
      <c r="J147" s="382"/>
      <c r="K147" s="382"/>
      <c r="L147" s="364"/>
    </row>
    <row r="148" spans="1:12">
      <c r="A148" s="23"/>
      <c r="B148" s="175" t="s">
        <v>28</v>
      </c>
      <c r="C148" s="368">
        <v>0</v>
      </c>
      <c r="D148" s="381">
        <v>0</v>
      </c>
      <c r="E148" s="368">
        <v>0</v>
      </c>
      <c r="F148" s="368">
        <v>0</v>
      </c>
      <c r="G148" s="382"/>
      <c r="H148" s="382"/>
      <c r="I148" s="382"/>
      <c r="J148" s="382"/>
      <c r="K148" s="382"/>
      <c r="L148" s="364"/>
    </row>
    <row r="149" spans="1:12">
      <c r="A149" s="23"/>
      <c r="B149" s="175" t="s">
        <v>287</v>
      </c>
      <c r="C149" s="368">
        <v>0</v>
      </c>
      <c r="D149" s="381">
        <v>0</v>
      </c>
      <c r="E149" s="368">
        <v>0</v>
      </c>
      <c r="F149" s="368">
        <v>0</v>
      </c>
      <c r="G149" s="382"/>
      <c r="H149" s="382"/>
      <c r="I149" s="382"/>
      <c r="J149" s="382"/>
      <c r="K149" s="382"/>
      <c r="L149" s="364"/>
    </row>
    <row r="150" spans="1:12">
      <c r="A150" s="23"/>
      <c r="B150" s="175" t="s">
        <v>29</v>
      </c>
      <c r="C150" s="368">
        <v>0</v>
      </c>
      <c r="D150" s="381">
        <v>0</v>
      </c>
      <c r="E150" s="368">
        <v>0</v>
      </c>
      <c r="F150" s="368">
        <v>0</v>
      </c>
      <c r="G150" s="382"/>
      <c r="H150" s="382"/>
      <c r="I150" s="382"/>
      <c r="J150" s="382"/>
      <c r="K150" s="382"/>
      <c r="L150" s="364"/>
    </row>
    <row r="151" spans="1:12">
      <c r="A151" s="23"/>
      <c r="B151" s="175" t="s">
        <v>289</v>
      </c>
      <c r="C151" s="368">
        <v>0</v>
      </c>
      <c r="D151" s="381">
        <v>0</v>
      </c>
      <c r="E151" s="368">
        <v>0</v>
      </c>
      <c r="F151" s="368">
        <v>0</v>
      </c>
      <c r="G151" s="382"/>
      <c r="H151" s="382"/>
      <c r="I151" s="382"/>
      <c r="J151" s="382"/>
      <c r="K151" s="382"/>
      <c r="L151" s="364"/>
    </row>
    <row r="152" spans="1:12">
      <c r="A152" s="23"/>
      <c r="B152" s="175" t="s">
        <v>291</v>
      </c>
      <c r="C152" s="368">
        <v>0</v>
      </c>
      <c r="D152" s="381">
        <v>0</v>
      </c>
      <c r="E152" s="368">
        <v>0</v>
      </c>
      <c r="F152" s="368">
        <v>0</v>
      </c>
      <c r="G152" s="382"/>
      <c r="H152" s="382"/>
      <c r="I152" s="382"/>
      <c r="J152" s="382"/>
      <c r="K152" s="382"/>
      <c r="L152" s="364"/>
    </row>
    <row r="153" spans="1:12">
      <c r="A153" s="23"/>
      <c r="B153" s="374" t="s">
        <v>305</v>
      </c>
      <c r="C153" s="375">
        <v>0</v>
      </c>
      <c r="D153" s="411">
        <v>0</v>
      </c>
      <c r="E153" s="375">
        <v>0</v>
      </c>
      <c r="F153" s="375">
        <v>0</v>
      </c>
      <c r="G153" s="382"/>
      <c r="H153" s="382"/>
      <c r="I153" s="382"/>
      <c r="J153" s="382"/>
      <c r="K153" s="382"/>
      <c r="L153" s="364"/>
    </row>
    <row r="154" spans="1:12">
      <c r="E154" s="8"/>
      <c r="F154" s="8"/>
      <c r="G154" s="382"/>
      <c r="H154" s="382"/>
      <c r="I154" s="382"/>
      <c r="J154" s="382"/>
      <c r="K154" s="382"/>
      <c r="L154" s="364"/>
    </row>
    <row r="155" spans="1:12">
      <c r="A155" s="23">
        <v>27</v>
      </c>
      <c r="B155" s="371" t="s">
        <v>308</v>
      </c>
      <c r="C155" s="368"/>
      <c r="D155" s="381"/>
      <c r="E155" s="368"/>
      <c r="F155" s="368"/>
      <c r="G155" s="382"/>
      <c r="H155" s="382"/>
      <c r="I155" s="382"/>
      <c r="J155" s="382"/>
      <c r="K155" s="382"/>
      <c r="L155" s="364"/>
    </row>
    <row r="156" spans="1:12">
      <c r="A156" s="23"/>
      <c r="B156" s="373" t="s">
        <v>79</v>
      </c>
      <c r="C156" s="368"/>
      <c r="D156" s="381"/>
      <c r="E156" s="368"/>
      <c r="F156" s="368"/>
      <c r="G156" s="382"/>
      <c r="H156" s="382"/>
      <c r="I156" s="382"/>
      <c r="J156" s="382"/>
      <c r="K156" s="382"/>
      <c r="L156" s="364"/>
    </row>
    <row r="157" spans="1:12">
      <c r="A157" s="23"/>
      <c r="B157" s="175" t="s">
        <v>28</v>
      </c>
      <c r="C157" s="368">
        <v>0</v>
      </c>
      <c r="D157" s="381">
        <v>0</v>
      </c>
      <c r="E157" s="368">
        <v>0</v>
      </c>
      <c r="F157" s="368">
        <v>0</v>
      </c>
      <c r="G157" s="382"/>
      <c r="H157" s="382"/>
      <c r="I157" s="382"/>
      <c r="J157" s="382"/>
      <c r="K157" s="382"/>
      <c r="L157" s="364"/>
    </row>
    <row r="158" spans="1:12">
      <c r="A158" s="23"/>
      <c r="B158" s="175" t="s">
        <v>287</v>
      </c>
      <c r="C158" s="368">
        <v>0</v>
      </c>
      <c r="D158" s="381">
        <v>0</v>
      </c>
      <c r="E158" s="368">
        <v>0</v>
      </c>
      <c r="F158" s="368">
        <v>0</v>
      </c>
      <c r="G158" s="382"/>
      <c r="H158" s="382"/>
      <c r="I158" s="382"/>
      <c r="J158" s="382"/>
      <c r="K158" s="382"/>
      <c r="L158" s="364"/>
    </row>
    <row r="159" spans="1:12">
      <c r="A159" s="23"/>
      <c r="B159" s="175" t="s">
        <v>29</v>
      </c>
      <c r="C159" s="368">
        <v>0</v>
      </c>
      <c r="D159" s="381">
        <v>0</v>
      </c>
      <c r="E159" s="368">
        <v>0</v>
      </c>
      <c r="F159" s="368">
        <v>0</v>
      </c>
      <c r="G159" s="382"/>
      <c r="H159" s="382"/>
      <c r="I159" s="382"/>
      <c r="J159" s="382"/>
      <c r="K159" s="382"/>
      <c r="L159" s="364"/>
    </row>
    <row r="160" spans="1:12">
      <c r="A160" s="23"/>
      <c r="B160" s="175" t="s">
        <v>289</v>
      </c>
      <c r="C160" s="368">
        <v>12000</v>
      </c>
      <c r="D160" s="381">
        <v>20000</v>
      </c>
      <c r="E160" s="368">
        <v>20000</v>
      </c>
      <c r="F160" s="368">
        <v>24000</v>
      </c>
      <c r="G160" s="382"/>
      <c r="H160" s="382"/>
      <c r="I160" s="382"/>
      <c r="J160" s="382"/>
      <c r="K160" s="382"/>
      <c r="L160" s="364"/>
    </row>
    <row r="161" spans="1:12">
      <c r="A161" s="23"/>
      <c r="B161" s="175" t="s">
        <v>290</v>
      </c>
      <c r="C161" s="368">
        <v>0</v>
      </c>
      <c r="D161" s="381">
        <v>0</v>
      </c>
      <c r="E161" s="368">
        <v>0</v>
      </c>
      <c r="F161" s="368">
        <v>0</v>
      </c>
      <c r="G161" s="382"/>
      <c r="H161" s="382"/>
      <c r="I161" s="382"/>
      <c r="J161" s="382"/>
      <c r="K161" s="382"/>
      <c r="L161" s="364"/>
    </row>
    <row r="162" spans="1:12">
      <c r="A162" s="23"/>
      <c r="B162" s="175" t="s">
        <v>291</v>
      </c>
      <c r="C162" s="368">
        <v>0</v>
      </c>
      <c r="D162" s="381">
        <v>0</v>
      </c>
      <c r="E162" s="368">
        <v>0</v>
      </c>
      <c r="F162" s="368">
        <v>0</v>
      </c>
      <c r="G162" s="382"/>
      <c r="H162" s="382"/>
      <c r="I162" s="382"/>
      <c r="J162" s="382"/>
      <c r="K162" s="382"/>
      <c r="L162" s="364"/>
    </row>
    <row r="163" spans="1:12">
      <c r="A163" s="23"/>
      <c r="B163" s="374" t="s">
        <v>305</v>
      </c>
      <c r="C163" s="375">
        <f>SUM(C157:C162)</f>
        <v>12000</v>
      </c>
      <c r="D163" s="411">
        <f>SUM(D157:D162)</f>
        <v>20000</v>
      </c>
      <c r="E163" s="375">
        <f>SUM(E157:E162)</f>
        <v>20000</v>
      </c>
      <c r="F163" s="375">
        <f>SUM(F157:F162)</f>
        <v>24000</v>
      </c>
      <c r="G163" s="382"/>
      <c r="H163" s="382"/>
      <c r="I163" s="382"/>
      <c r="J163" s="382"/>
      <c r="K163" s="382"/>
      <c r="L163" s="364"/>
    </row>
    <row r="164" spans="1:12">
      <c r="A164" s="23"/>
      <c r="B164" s="8"/>
      <c r="C164" s="368"/>
      <c r="D164" s="381"/>
      <c r="E164" s="368"/>
      <c r="F164" s="368"/>
      <c r="G164" s="382"/>
      <c r="H164" s="382"/>
      <c r="I164" s="382"/>
      <c r="J164" s="382"/>
      <c r="K164" s="382"/>
      <c r="L164" s="364"/>
    </row>
    <row r="165" spans="1:12">
      <c r="A165" s="23"/>
      <c r="B165" s="377"/>
      <c r="C165" s="378"/>
      <c r="D165" s="412"/>
      <c r="E165" s="378"/>
      <c r="F165" s="378"/>
      <c r="G165" s="382"/>
      <c r="H165" s="382"/>
      <c r="I165" s="382"/>
      <c r="J165" s="382"/>
      <c r="K165" s="382"/>
      <c r="L165" s="364"/>
    </row>
    <row r="166" spans="1:12" ht="27">
      <c r="A166" s="23"/>
      <c r="B166" s="379" t="s">
        <v>309</v>
      </c>
      <c r="C166" s="378"/>
      <c r="D166" s="412"/>
      <c r="E166" s="378"/>
      <c r="F166" s="378"/>
      <c r="G166" s="382"/>
      <c r="H166" s="382"/>
      <c r="I166" s="382"/>
      <c r="J166" s="382"/>
      <c r="K166" s="382"/>
      <c r="L166" s="364"/>
    </row>
    <row r="167" spans="1:12">
      <c r="A167" s="23"/>
      <c r="B167" s="373" t="s">
        <v>79</v>
      </c>
      <c r="C167" s="380"/>
      <c r="D167" s="413"/>
      <c r="E167" s="380"/>
      <c r="F167" s="380"/>
      <c r="G167" s="382"/>
      <c r="H167" s="382"/>
      <c r="I167" s="382"/>
      <c r="J167" s="382"/>
      <c r="K167" s="382"/>
      <c r="L167" s="364"/>
    </row>
    <row r="168" spans="1:12">
      <c r="A168" s="23"/>
      <c r="B168" s="175" t="s">
        <v>28</v>
      </c>
      <c r="C168" s="380">
        <v>0</v>
      </c>
      <c r="D168" s="413">
        <v>0</v>
      </c>
      <c r="E168" s="380">
        <v>0</v>
      </c>
      <c r="F168" s="380">
        <v>0</v>
      </c>
      <c r="G168" s="382"/>
      <c r="H168" s="382"/>
      <c r="I168" s="382"/>
      <c r="J168" s="382"/>
      <c r="K168" s="382"/>
      <c r="L168" s="364"/>
    </row>
    <row r="169" spans="1:12">
      <c r="A169" s="23"/>
      <c r="B169" s="175" t="s">
        <v>287</v>
      </c>
      <c r="C169" s="380">
        <v>0</v>
      </c>
      <c r="D169" s="413">
        <v>0</v>
      </c>
      <c r="E169" s="380">
        <v>0</v>
      </c>
      <c r="F169" s="380">
        <v>0</v>
      </c>
      <c r="G169" s="382"/>
      <c r="H169" s="382"/>
      <c r="I169" s="382"/>
      <c r="J169" s="382"/>
      <c r="K169" s="382"/>
      <c r="L169" s="364"/>
    </row>
    <row r="170" spans="1:12">
      <c r="A170" s="23"/>
      <c r="B170" s="175" t="s">
        <v>29</v>
      </c>
      <c r="C170" s="380">
        <v>0</v>
      </c>
      <c r="D170" s="413">
        <v>0</v>
      </c>
      <c r="E170" s="380">
        <v>0</v>
      </c>
      <c r="F170" s="380">
        <v>0</v>
      </c>
      <c r="G170" s="382"/>
      <c r="H170" s="382"/>
      <c r="I170" s="382"/>
      <c r="J170" s="382"/>
      <c r="K170" s="382"/>
      <c r="L170" s="364"/>
    </row>
    <row r="171" spans="1:12">
      <c r="A171" s="23"/>
      <c r="B171" s="175" t="s">
        <v>289</v>
      </c>
      <c r="C171" s="380">
        <v>60000</v>
      </c>
      <c r="D171" s="413">
        <v>60000</v>
      </c>
      <c r="E171" s="380">
        <v>60000</v>
      </c>
      <c r="F171" s="380">
        <v>56000</v>
      </c>
      <c r="G171" s="382"/>
      <c r="H171" s="382"/>
      <c r="I171" s="382"/>
      <c r="J171" s="382"/>
      <c r="K171" s="382"/>
      <c r="L171" s="364"/>
    </row>
    <row r="172" spans="1:12">
      <c r="A172" s="23"/>
      <c r="B172" s="175" t="s">
        <v>290</v>
      </c>
      <c r="C172" s="380">
        <v>0</v>
      </c>
      <c r="D172" s="413">
        <v>0</v>
      </c>
      <c r="E172" s="380">
        <v>0</v>
      </c>
      <c r="F172" s="380">
        <v>0</v>
      </c>
      <c r="G172" s="382"/>
      <c r="H172" s="382"/>
      <c r="I172" s="382"/>
      <c r="J172" s="382"/>
      <c r="K172" s="382"/>
      <c r="L172" s="364"/>
    </row>
    <row r="173" spans="1:12">
      <c r="A173" s="23"/>
      <c r="B173" s="175" t="s">
        <v>291</v>
      </c>
      <c r="C173" s="380">
        <v>0</v>
      </c>
      <c r="D173" s="413">
        <v>0</v>
      </c>
      <c r="E173" s="380">
        <v>0</v>
      </c>
      <c r="F173" s="380">
        <v>0</v>
      </c>
      <c r="G173" s="382"/>
      <c r="H173" s="382"/>
      <c r="I173" s="382"/>
      <c r="J173" s="382"/>
      <c r="K173" s="382"/>
      <c r="L173" s="364"/>
    </row>
    <row r="174" spans="1:12">
      <c r="A174" s="23"/>
      <c r="B174" s="374" t="s">
        <v>305</v>
      </c>
      <c r="C174" s="375">
        <f>SUM(C168:C173)</f>
        <v>60000</v>
      </c>
      <c r="D174" s="411">
        <f>SUM(D168:D173)</f>
        <v>60000</v>
      </c>
      <c r="E174" s="375">
        <f>SUM(E168:E173)</f>
        <v>60000</v>
      </c>
      <c r="F174" s="375">
        <f>SUM(F168:F173)</f>
        <v>56000</v>
      </c>
      <c r="G174" s="382"/>
      <c r="H174" s="382"/>
      <c r="I174" s="382"/>
      <c r="J174" s="382"/>
      <c r="K174" s="382"/>
      <c r="L174" s="364"/>
    </row>
    <row r="175" spans="1:12">
      <c r="A175" s="23"/>
      <c r="B175" s="374"/>
      <c r="C175" s="375"/>
      <c r="D175" s="411"/>
      <c r="E175" s="375"/>
      <c r="F175" s="375"/>
      <c r="G175" s="382"/>
      <c r="H175" s="382"/>
      <c r="I175" s="382"/>
      <c r="J175" s="382"/>
      <c r="K175" s="382"/>
      <c r="L175" s="364"/>
    </row>
    <row r="176" spans="1:12">
      <c r="A176" s="23"/>
      <c r="B176" s="403" t="s">
        <v>315</v>
      </c>
      <c r="C176" s="378"/>
      <c r="D176" s="412"/>
      <c r="E176" s="378"/>
      <c r="F176" s="378"/>
      <c r="G176" s="382"/>
      <c r="H176" s="382"/>
      <c r="I176" s="382"/>
      <c r="J176" s="382"/>
      <c r="K176" s="382"/>
      <c r="L176" s="364"/>
    </row>
    <row r="177" spans="1:12">
      <c r="A177" s="23"/>
      <c r="B177" s="373" t="s">
        <v>286</v>
      </c>
      <c r="C177" s="378"/>
      <c r="D177" s="412"/>
      <c r="E177" s="378"/>
      <c r="F177" s="378"/>
      <c r="G177" s="382"/>
      <c r="H177" s="382"/>
      <c r="I177" s="382"/>
      <c r="J177" s="382"/>
      <c r="K177" s="382"/>
      <c r="L177" s="364"/>
    </row>
    <row r="178" spans="1:12">
      <c r="A178" s="23"/>
      <c r="B178" s="175" t="s">
        <v>28</v>
      </c>
      <c r="C178" s="378">
        <v>0</v>
      </c>
      <c r="D178" s="412">
        <v>0</v>
      </c>
      <c r="E178" s="378">
        <v>0</v>
      </c>
      <c r="F178" s="378">
        <v>0</v>
      </c>
      <c r="G178" s="382"/>
      <c r="H178" s="382"/>
      <c r="I178" s="382"/>
      <c r="J178" s="382"/>
      <c r="K178" s="382"/>
      <c r="L178" s="364"/>
    </row>
    <row r="179" spans="1:12">
      <c r="A179" s="23"/>
      <c r="B179" s="175" t="s">
        <v>287</v>
      </c>
      <c r="C179" s="378">
        <v>0</v>
      </c>
      <c r="D179" s="412">
        <v>0</v>
      </c>
      <c r="E179" s="378">
        <v>0</v>
      </c>
      <c r="F179" s="378">
        <v>0</v>
      </c>
      <c r="G179" s="382"/>
      <c r="H179" s="382"/>
      <c r="I179" s="382"/>
      <c r="J179" s="382"/>
      <c r="K179" s="382"/>
      <c r="L179" s="364"/>
    </row>
    <row r="180" spans="1:12">
      <c r="A180" s="23"/>
      <c r="B180" s="175" t="s">
        <v>29</v>
      </c>
      <c r="C180" s="378">
        <v>9416</v>
      </c>
      <c r="D180" s="412">
        <v>20000</v>
      </c>
      <c r="E180" s="378">
        <v>20000</v>
      </c>
      <c r="F180" s="378">
        <v>20000</v>
      </c>
      <c r="G180" s="382"/>
      <c r="H180" s="382"/>
      <c r="I180" s="382"/>
      <c r="J180" s="382"/>
      <c r="K180" s="382"/>
      <c r="L180" s="364"/>
    </row>
    <row r="181" spans="1:12">
      <c r="A181" s="23"/>
      <c r="B181" s="175" t="s">
        <v>289</v>
      </c>
      <c r="C181" s="378">
        <v>0</v>
      </c>
      <c r="D181" s="412">
        <v>0</v>
      </c>
      <c r="E181" s="378">
        <v>0</v>
      </c>
      <c r="F181" s="378">
        <v>0</v>
      </c>
      <c r="G181" s="382"/>
      <c r="H181" s="382"/>
      <c r="I181" s="382"/>
      <c r="J181" s="382"/>
      <c r="K181" s="382"/>
      <c r="L181" s="364"/>
    </row>
    <row r="182" spans="1:12">
      <c r="A182" s="23"/>
      <c r="B182" s="175" t="s">
        <v>290</v>
      </c>
      <c r="C182" s="378">
        <v>0</v>
      </c>
      <c r="D182" s="412">
        <v>0</v>
      </c>
      <c r="E182" s="378">
        <v>0</v>
      </c>
      <c r="F182" s="378">
        <v>0</v>
      </c>
      <c r="G182" s="382"/>
      <c r="H182" s="382"/>
      <c r="I182" s="382"/>
      <c r="J182" s="382"/>
      <c r="K182" s="382"/>
      <c r="L182" s="364"/>
    </row>
    <row r="183" spans="1:12">
      <c r="A183" s="23"/>
      <c r="B183" s="175" t="s">
        <v>291</v>
      </c>
      <c r="C183" s="370">
        <v>0</v>
      </c>
      <c r="D183" s="410">
        <v>0</v>
      </c>
      <c r="E183" s="378">
        <v>0</v>
      </c>
      <c r="F183" s="378">
        <v>0</v>
      </c>
      <c r="G183" s="382"/>
      <c r="H183" s="382"/>
      <c r="I183" s="382"/>
      <c r="J183" s="382"/>
      <c r="K183" s="382"/>
      <c r="L183" s="364"/>
    </row>
    <row r="184" spans="1:12">
      <c r="A184" s="23"/>
      <c r="B184" s="369" t="s">
        <v>293</v>
      </c>
      <c r="C184" s="370">
        <f>SUM(C178:C183)</f>
        <v>9416</v>
      </c>
      <c r="D184" s="410">
        <f>SUM(D178:D183)</f>
        <v>20000</v>
      </c>
      <c r="E184" s="370">
        <f>SUM(E178:E183)</f>
        <v>20000</v>
      </c>
      <c r="F184" s="370">
        <f>SUM(F178:F183)</f>
        <v>20000</v>
      </c>
      <c r="G184" s="382"/>
      <c r="H184" s="382"/>
      <c r="I184" s="382"/>
      <c r="J184" s="382"/>
      <c r="K184" s="382"/>
      <c r="L184" s="364"/>
    </row>
    <row r="185" spans="1:12">
      <c r="A185" s="23"/>
      <c r="B185" s="369"/>
      <c r="C185" s="370"/>
      <c r="D185" s="410"/>
      <c r="E185" s="370"/>
      <c r="F185" s="370"/>
      <c r="G185" s="382"/>
      <c r="H185" s="382"/>
      <c r="I185" s="382"/>
      <c r="J185" s="382"/>
      <c r="K185" s="382"/>
      <c r="L185" s="364"/>
    </row>
    <row r="186" spans="1:12">
      <c r="A186" s="23"/>
      <c r="B186" s="369"/>
      <c r="C186" s="370"/>
      <c r="D186" s="410"/>
      <c r="E186" s="370"/>
      <c r="F186" s="370"/>
      <c r="G186" s="382"/>
      <c r="H186" s="382"/>
      <c r="I186" s="382"/>
      <c r="J186" s="382"/>
      <c r="K186" s="382"/>
      <c r="L186" s="364"/>
    </row>
    <row r="187" spans="1:12" ht="72">
      <c r="C187" s="437" t="s">
        <v>281</v>
      </c>
      <c r="D187" s="438" t="s">
        <v>147</v>
      </c>
      <c r="E187" s="363" t="s">
        <v>335</v>
      </c>
      <c r="F187" s="435" t="s">
        <v>336</v>
      </c>
      <c r="G187" s="382"/>
      <c r="H187" s="382"/>
      <c r="I187" s="382"/>
      <c r="J187" s="382"/>
      <c r="K187" s="382"/>
      <c r="L187" s="364"/>
    </row>
    <row r="188" spans="1:12">
      <c r="A188" s="8"/>
      <c r="B188" s="174" t="s">
        <v>80</v>
      </c>
      <c r="C188" s="8"/>
      <c r="D188" s="409"/>
      <c r="E188" s="8"/>
      <c r="F188" s="8"/>
      <c r="G188" s="382"/>
      <c r="H188" s="382"/>
      <c r="I188" s="382"/>
      <c r="J188" s="382"/>
      <c r="K188" s="382"/>
      <c r="L188" s="364"/>
    </row>
    <row r="189" spans="1:12">
      <c r="A189" s="8"/>
      <c r="B189" s="175" t="s">
        <v>28</v>
      </c>
      <c r="C189" s="368">
        <f>SUM(C10,C22,C40,C50,C50,C60,C69,C79,C89,C99,C109,C119,C129,C139,C148,C157,C168)</f>
        <v>3937687</v>
      </c>
      <c r="D189" s="381">
        <f>SUM(D10,D22,D40,D50,D60,D69,D79,D89,D99,D109,D119,D129,D139)</f>
        <v>3953415</v>
      </c>
      <c r="E189" s="368">
        <f>SUM(E10,E22,E40,E50,E60,E69,E79,E89,E99,E109,E119,E129,E139,E178)</f>
        <v>3974815</v>
      </c>
      <c r="F189" s="368">
        <f>SUM(F10,F22,F40,F50,F60,F69,F79,F89,F99,F109,F119,F129,F139,F178)</f>
        <v>4518215</v>
      </c>
      <c r="G189" s="382"/>
      <c r="H189" s="382"/>
      <c r="I189" s="382"/>
      <c r="J189" s="382"/>
      <c r="K189" s="382"/>
      <c r="L189" s="364"/>
    </row>
    <row r="190" spans="1:12">
      <c r="A190" s="8"/>
      <c r="B190" s="175" t="s">
        <v>287</v>
      </c>
      <c r="C190" s="368">
        <f>SUM(C11,C23,C41,C51,C61,C70,C80,C90,C100,C110,C120,C130,C140,C149,C158,C169)</f>
        <v>941562</v>
      </c>
      <c r="D190" s="381">
        <f>SUM(D11,D23,D41,D51,D61,D70,D80,D90,D100,D110,D120,D130,D140)</f>
        <v>924134</v>
      </c>
      <c r="E190" s="368">
        <f>SUM(E11,E23,E41,E51,E61,E70,E80,E90,E100,E110,E120,E130,E140,E179)</f>
        <v>926400</v>
      </c>
      <c r="F190" s="368">
        <f>SUM(F11,F23,F41,F51,F61,F70,F80,F90,F100,F110,F120,F130,F140,F179)</f>
        <v>982200</v>
      </c>
      <c r="G190" s="382"/>
      <c r="H190" s="382"/>
      <c r="I190" s="382"/>
      <c r="J190" s="382"/>
      <c r="K190" s="382"/>
      <c r="L190" s="364"/>
    </row>
    <row r="191" spans="1:12">
      <c r="A191" s="8"/>
      <c r="B191" s="175" t="s">
        <v>29</v>
      </c>
      <c r="C191" s="368">
        <f>SUM(C12,C24,C42,C52,C62,C71,C81,C91,C101,C111,C121,C131,C141,C150,C159,C170)</f>
        <v>4122951</v>
      </c>
      <c r="D191" s="381">
        <f>SUM(D12,D24,D42,D52,D62,D71,D81,D91,D101,D111,D121,D131,D141,D180)</f>
        <v>5719000</v>
      </c>
      <c r="E191" s="368">
        <f>SUM(E12,E24,E42,E52,E62,E71,E81,E91,E101,E111,E121,E131,E141,E180)</f>
        <v>5719000</v>
      </c>
      <c r="F191" s="368">
        <f>SUM(F12,F24,F42,F52,F62,F71,F81,F91,F101,F111,F121,F131,F141,F180)</f>
        <v>6646667</v>
      </c>
      <c r="G191" s="382"/>
      <c r="H191" s="382"/>
      <c r="I191" s="382"/>
      <c r="J191" s="382"/>
      <c r="K191" s="382"/>
      <c r="L191" s="364"/>
    </row>
    <row r="192" spans="1:12">
      <c r="A192" s="8"/>
      <c r="B192" s="175" t="s">
        <v>288</v>
      </c>
      <c r="C192" s="368">
        <f>SUM(C13,C25,C33)</f>
        <v>93485</v>
      </c>
      <c r="D192" s="381">
        <f>SUM(D33)</f>
        <v>392000</v>
      </c>
      <c r="E192" s="368">
        <f>SUM(E33)</f>
        <v>397120</v>
      </c>
      <c r="F192" s="368">
        <v>399787</v>
      </c>
      <c r="G192" s="382"/>
      <c r="H192" s="382"/>
      <c r="I192" s="382"/>
      <c r="J192" s="382"/>
      <c r="K192" s="382"/>
      <c r="L192" s="364"/>
    </row>
    <row r="193" spans="1:12">
      <c r="A193" s="8"/>
      <c r="B193" s="175" t="s">
        <v>289</v>
      </c>
      <c r="C193" s="368">
        <f>SUM(C14,C26,C43,C53,C63,C72,C82,C92,C102,C112,C122,C132,C142)</f>
        <v>5056432</v>
      </c>
      <c r="D193" s="381">
        <f>SUM(D14,D26,D43,D53,D63,D72,D82,D92,D102,D112,D122,D132,D142)</f>
        <v>5779400</v>
      </c>
      <c r="E193" s="368">
        <f>SUM(E14,E26,E43,E53,E63,E72,E82,E92,E102,E112,E122,E132,E142,E181)</f>
        <v>5866158</v>
      </c>
      <c r="F193" s="368">
        <f>SUM(F14,F26,F43,F53,F63,F72,F82,F92,F102,F112,F122,F132,F142,F181)</f>
        <v>5987626</v>
      </c>
      <c r="G193" s="382"/>
      <c r="H193" s="382"/>
      <c r="I193" s="382"/>
      <c r="J193" s="382"/>
      <c r="K193" s="382"/>
      <c r="L193" s="364"/>
    </row>
    <row r="194" spans="1:12">
      <c r="A194" s="8"/>
      <c r="B194" s="175" t="s">
        <v>290</v>
      </c>
      <c r="C194" s="368">
        <f>SUM(C15,C27,C44,C54,C64,C73,C83,C93,C103,C113,C123,C133,C143)</f>
        <v>1389180</v>
      </c>
      <c r="D194" s="381">
        <f>SUM(D15,D27,D44,D54,D64,D73,D83,D93,D103,D113,D123,D133,D143,D182)</f>
        <v>29050154</v>
      </c>
      <c r="E194" s="368">
        <f>SUM(E15,E27,E44,E54,E64,E73,E83,E93,E103,E113,E123,E133,E143,E182)</f>
        <v>29202554</v>
      </c>
      <c r="F194" s="368">
        <f>SUM(F15,F27,F44,F54,F64,F73,F83,F93,F103,F113,F123,F133,F143,F182)</f>
        <v>30990327</v>
      </c>
      <c r="G194" s="382"/>
      <c r="H194" s="382"/>
      <c r="I194" s="382"/>
      <c r="J194" s="382"/>
      <c r="K194" s="382"/>
      <c r="L194" s="364"/>
    </row>
    <row r="195" spans="1:12">
      <c r="A195" s="8"/>
      <c r="B195" s="175" t="s">
        <v>291</v>
      </c>
      <c r="C195" s="368">
        <v>0</v>
      </c>
      <c r="D195" s="381">
        <v>0</v>
      </c>
      <c r="E195" s="368">
        <f>SUM(E16,E28,E45,E55,E65,E74,E84,E94,E104,E114,E124,E134,E144,E183)</f>
        <v>0</v>
      </c>
      <c r="F195" s="368">
        <f>SUM(F16,F28,F45,F55,F65,F74,F84,F94,F104,F114,F124,F134,F144,F183)</f>
        <v>0</v>
      </c>
      <c r="G195" s="382"/>
      <c r="H195" s="382"/>
      <c r="I195" s="382"/>
      <c r="J195" s="382"/>
      <c r="K195" s="382"/>
      <c r="L195" s="364"/>
    </row>
    <row r="196" spans="1:12">
      <c r="A196" s="8"/>
      <c r="B196" s="175" t="s">
        <v>292</v>
      </c>
      <c r="C196" s="368">
        <v>0</v>
      </c>
      <c r="D196" s="381">
        <v>15247230</v>
      </c>
      <c r="E196" s="368">
        <f>SUM(E17)</f>
        <v>16629752</v>
      </c>
      <c r="F196" s="368">
        <f>SUM(F17)</f>
        <v>14468482</v>
      </c>
      <c r="G196" s="382"/>
      <c r="H196" s="382"/>
      <c r="I196" s="382"/>
      <c r="J196" s="382"/>
      <c r="K196" s="382"/>
      <c r="L196" s="364"/>
    </row>
    <row r="197" spans="1:12">
      <c r="A197" s="8"/>
      <c r="B197" s="175" t="s">
        <v>310</v>
      </c>
      <c r="C197" s="368">
        <v>776744</v>
      </c>
      <c r="D197" s="381">
        <v>375542</v>
      </c>
      <c r="E197" s="368">
        <f>SUM(E35)</f>
        <v>485308</v>
      </c>
      <c r="F197" s="368">
        <f>SUM(F35)</f>
        <v>485308</v>
      </c>
      <c r="G197" s="382"/>
      <c r="H197" s="382"/>
      <c r="I197" s="382"/>
      <c r="J197" s="382"/>
      <c r="K197" s="382"/>
      <c r="L197" s="364"/>
    </row>
    <row r="198" spans="1:12">
      <c r="A198" s="8"/>
      <c r="B198" s="174" t="s">
        <v>78</v>
      </c>
      <c r="C198" s="384">
        <f>SUM(C189:C197)</f>
        <v>16318041</v>
      </c>
      <c r="D198" s="414">
        <f>SUM(D189:D197)</f>
        <v>61440875</v>
      </c>
      <c r="E198" s="384">
        <f>SUM(E189:E197)</f>
        <v>63201107</v>
      </c>
      <c r="F198" s="384">
        <f>SUM(F189:F197)</f>
        <v>64478612</v>
      </c>
      <c r="G198" s="382"/>
      <c r="H198" s="382"/>
      <c r="I198" s="382"/>
      <c r="J198" s="382"/>
      <c r="K198" s="382"/>
      <c r="L198" s="364"/>
    </row>
    <row r="199" spans="1:12">
      <c r="A199" s="8"/>
      <c r="B199" s="8"/>
      <c r="C199" s="368"/>
      <c r="D199" s="381"/>
      <c r="E199" s="368"/>
      <c r="F199" s="368"/>
      <c r="G199" s="382"/>
      <c r="H199" s="382"/>
      <c r="I199" s="382"/>
      <c r="J199" s="382"/>
      <c r="K199" s="382"/>
      <c r="L199" s="364"/>
    </row>
    <row r="200" spans="1:12">
      <c r="A200" s="8"/>
      <c r="B200" s="385" t="s">
        <v>81</v>
      </c>
      <c r="C200" s="386"/>
      <c r="D200" s="415"/>
      <c r="E200" s="386"/>
      <c r="F200" s="386"/>
      <c r="G200" s="382"/>
      <c r="H200" s="382"/>
      <c r="I200" s="382"/>
      <c r="J200" s="382"/>
      <c r="K200" s="382"/>
      <c r="L200" s="364"/>
    </row>
    <row r="201" spans="1:12">
      <c r="A201" s="8"/>
      <c r="B201" s="387" t="s">
        <v>28</v>
      </c>
      <c r="C201" s="386">
        <v>0</v>
      </c>
      <c r="D201" s="415">
        <v>0</v>
      </c>
      <c r="E201" s="386">
        <v>0</v>
      </c>
      <c r="F201" s="386">
        <v>0</v>
      </c>
      <c r="G201" s="382"/>
      <c r="H201" s="382"/>
      <c r="I201" s="382"/>
      <c r="J201" s="382"/>
      <c r="K201" s="382"/>
      <c r="L201" s="364"/>
    </row>
    <row r="202" spans="1:12">
      <c r="A202" s="8"/>
      <c r="B202" s="387" t="s">
        <v>287</v>
      </c>
      <c r="C202" s="386">
        <v>0</v>
      </c>
      <c r="D202" s="415">
        <v>0</v>
      </c>
      <c r="E202" s="386">
        <v>0</v>
      </c>
      <c r="F202" s="386">
        <v>0</v>
      </c>
      <c r="G202" s="382"/>
      <c r="H202" s="382"/>
      <c r="I202" s="382"/>
      <c r="J202" s="382"/>
      <c r="K202" s="382"/>
      <c r="L202" s="364"/>
    </row>
    <row r="203" spans="1:12">
      <c r="A203" s="8"/>
      <c r="B203" s="387" t="s">
        <v>29</v>
      </c>
      <c r="C203" s="386">
        <v>0</v>
      </c>
      <c r="D203" s="415">
        <v>0</v>
      </c>
      <c r="E203" s="386">
        <v>0</v>
      </c>
      <c r="F203" s="386">
        <v>0</v>
      </c>
      <c r="G203" s="382"/>
      <c r="H203" s="382"/>
      <c r="I203" s="382"/>
      <c r="J203" s="382"/>
      <c r="K203" s="382"/>
      <c r="L203" s="364"/>
    </row>
    <row r="204" spans="1:12">
      <c r="A204" s="8"/>
      <c r="B204" s="387" t="s">
        <v>288</v>
      </c>
      <c r="C204" s="386">
        <v>0</v>
      </c>
      <c r="D204" s="415">
        <v>0</v>
      </c>
      <c r="E204" s="386">
        <v>0</v>
      </c>
      <c r="F204" s="386">
        <v>0</v>
      </c>
      <c r="G204" s="382"/>
      <c r="H204" s="382"/>
      <c r="I204" s="382"/>
      <c r="J204" s="382"/>
      <c r="K204" s="382"/>
      <c r="L204" s="364"/>
    </row>
    <row r="205" spans="1:12">
      <c r="A205" s="8"/>
      <c r="B205" s="387" t="s">
        <v>289</v>
      </c>
      <c r="C205" s="386">
        <v>72000</v>
      </c>
      <c r="D205" s="415">
        <v>80000</v>
      </c>
      <c r="E205" s="386">
        <v>80000</v>
      </c>
      <c r="F205" s="386">
        <v>80000</v>
      </c>
      <c r="G205" s="382"/>
      <c r="H205" s="382"/>
      <c r="I205" s="382"/>
      <c r="J205" s="382"/>
      <c r="K205" s="382"/>
      <c r="L205" s="364"/>
    </row>
    <row r="206" spans="1:12">
      <c r="A206" s="8"/>
      <c r="B206" s="387" t="s">
        <v>290</v>
      </c>
      <c r="C206" s="386">
        <v>0</v>
      </c>
      <c r="D206" s="415">
        <v>0</v>
      </c>
      <c r="E206" s="386">
        <v>0</v>
      </c>
      <c r="F206" s="386">
        <v>0</v>
      </c>
      <c r="G206" s="382"/>
      <c r="H206" s="382"/>
      <c r="I206" s="382"/>
      <c r="J206" s="382"/>
      <c r="K206" s="382"/>
      <c r="L206" s="364"/>
    </row>
    <row r="207" spans="1:12">
      <c r="A207" s="8"/>
      <c r="B207" s="387" t="s">
        <v>291</v>
      </c>
      <c r="C207" s="386">
        <v>0</v>
      </c>
      <c r="D207" s="415">
        <v>0</v>
      </c>
      <c r="E207" s="386">
        <v>0</v>
      </c>
      <c r="F207" s="386">
        <v>0</v>
      </c>
      <c r="G207" s="382"/>
      <c r="H207" s="382"/>
      <c r="I207" s="382"/>
      <c r="J207" s="382"/>
      <c r="K207" s="382"/>
      <c r="L207" s="364"/>
    </row>
    <row r="208" spans="1:12">
      <c r="A208" s="8"/>
      <c r="B208" s="387" t="s">
        <v>292</v>
      </c>
      <c r="C208" s="386">
        <v>0</v>
      </c>
      <c r="D208" s="415">
        <v>0</v>
      </c>
      <c r="E208" s="386">
        <v>0</v>
      </c>
      <c r="F208" s="386">
        <v>0</v>
      </c>
      <c r="G208" s="382"/>
      <c r="H208" s="382"/>
      <c r="I208" s="382"/>
      <c r="J208" s="382"/>
      <c r="K208" s="382"/>
      <c r="L208" s="364"/>
    </row>
    <row r="209" spans="1:12">
      <c r="A209" s="8"/>
      <c r="B209" s="385" t="s">
        <v>78</v>
      </c>
      <c r="C209" s="388">
        <f>SUM(C201:C208)</f>
        <v>72000</v>
      </c>
      <c r="D209" s="416">
        <f>SUM(D201:D208)</f>
        <v>80000</v>
      </c>
      <c r="E209" s="388">
        <f>SUM(E201:E208)</f>
        <v>80000</v>
      </c>
      <c r="F209" s="388">
        <f>SUM(F201:F208)</f>
        <v>80000</v>
      </c>
      <c r="G209" s="382"/>
      <c r="H209" s="382"/>
      <c r="I209" s="382"/>
      <c r="J209" s="382"/>
      <c r="K209" s="382"/>
      <c r="L209" s="364"/>
    </row>
    <row r="210" spans="1:12">
      <c r="A210" s="8"/>
      <c r="B210" s="8"/>
      <c r="C210" s="8"/>
      <c r="D210" s="409"/>
      <c r="E210" s="8"/>
      <c r="F210" s="8"/>
      <c r="G210" s="382"/>
      <c r="H210" s="382"/>
      <c r="I210" s="382"/>
      <c r="J210" s="382"/>
      <c r="K210" s="382"/>
      <c r="L210" s="364"/>
    </row>
    <row r="211" spans="1:12">
      <c r="A211" s="8"/>
      <c r="B211" s="174" t="s">
        <v>316</v>
      </c>
      <c r="C211" s="384"/>
      <c r="D211" s="414"/>
      <c r="E211" s="384"/>
      <c r="F211" s="384"/>
      <c r="G211" s="382"/>
      <c r="H211" s="382"/>
      <c r="I211" s="382"/>
      <c r="J211" s="382"/>
      <c r="K211" s="382"/>
      <c r="L211" s="364"/>
    </row>
    <row r="212" spans="1:12">
      <c r="A212" s="8"/>
      <c r="B212" s="174"/>
      <c r="C212" s="384"/>
      <c r="D212" s="414"/>
      <c r="E212" s="384"/>
      <c r="F212" s="384"/>
      <c r="G212" s="382"/>
      <c r="H212" s="382"/>
      <c r="I212" s="382"/>
      <c r="J212" s="382"/>
      <c r="K212" s="382"/>
      <c r="L212" s="364"/>
    </row>
    <row r="213" spans="1:12">
      <c r="A213" s="8"/>
      <c r="B213" s="174" t="s">
        <v>311</v>
      </c>
      <c r="C213" s="389"/>
      <c r="D213" s="417"/>
      <c r="E213" s="389"/>
      <c r="F213" s="389"/>
      <c r="G213" s="382"/>
      <c r="H213" s="382"/>
      <c r="I213" s="382"/>
      <c r="J213" s="382"/>
      <c r="K213" s="382"/>
      <c r="L213" s="364"/>
    </row>
    <row r="214" spans="1:12">
      <c r="A214" s="8"/>
      <c r="B214" s="175" t="s">
        <v>28</v>
      </c>
      <c r="C214" s="368">
        <f t="shared" ref="C214:E219" si="0">SUM(C189,C201)</f>
        <v>3937687</v>
      </c>
      <c r="D214" s="381">
        <f t="shared" si="0"/>
        <v>3953415</v>
      </c>
      <c r="E214" s="368">
        <f t="shared" si="0"/>
        <v>3974815</v>
      </c>
      <c r="F214" s="368">
        <f t="shared" ref="F214" si="1">SUM(F189,F201)</f>
        <v>4518215</v>
      </c>
      <c r="G214" s="382"/>
      <c r="H214" s="382"/>
      <c r="I214" s="382"/>
      <c r="J214" s="382"/>
      <c r="K214" s="382"/>
      <c r="L214" s="364"/>
    </row>
    <row r="215" spans="1:12">
      <c r="A215" s="8"/>
      <c r="B215" s="175" t="s">
        <v>287</v>
      </c>
      <c r="C215" s="368">
        <f t="shared" si="0"/>
        <v>941562</v>
      </c>
      <c r="D215" s="381">
        <f t="shared" si="0"/>
        <v>924134</v>
      </c>
      <c r="E215" s="368">
        <f t="shared" si="0"/>
        <v>926400</v>
      </c>
      <c r="F215" s="368">
        <f t="shared" ref="F215" si="2">SUM(F190,F202)</f>
        <v>982200</v>
      </c>
      <c r="G215" s="382"/>
      <c r="H215" s="382"/>
      <c r="I215" s="382"/>
      <c r="J215" s="382"/>
      <c r="K215" s="382"/>
      <c r="L215" s="364"/>
    </row>
    <row r="216" spans="1:12">
      <c r="A216" s="8"/>
      <c r="B216" s="175" t="s">
        <v>29</v>
      </c>
      <c r="C216" s="368">
        <f t="shared" si="0"/>
        <v>4122951</v>
      </c>
      <c r="D216" s="381">
        <f t="shared" si="0"/>
        <v>5719000</v>
      </c>
      <c r="E216" s="368">
        <f t="shared" si="0"/>
        <v>5719000</v>
      </c>
      <c r="F216" s="368">
        <f t="shared" ref="F216" si="3">SUM(F191,F203)</f>
        <v>6646667</v>
      </c>
      <c r="G216" s="382"/>
      <c r="H216" s="382"/>
      <c r="I216" s="382"/>
      <c r="J216" s="382"/>
      <c r="K216" s="382"/>
      <c r="L216" s="364"/>
    </row>
    <row r="217" spans="1:12">
      <c r="A217" s="8"/>
      <c r="B217" s="175" t="s">
        <v>288</v>
      </c>
      <c r="C217" s="368">
        <f t="shared" si="0"/>
        <v>93485</v>
      </c>
      <c r="D217" s="381">
        <f t="shared" si="0"/>
        <v>392000</v>
      </c>
      <c r="E217" s="368">
        <f t="shared" si="0"/>
        <v>397120</v>
      </c>
      <c r="F217" s="368">
        <v>397170</v>
      </c>
      <c r="G217" s="382"/>
      <c r="H217" s="382"/>
      <c r="I217" s="382"/>
      <c r="J217" s="382"/>
      <c r="K217" s="382"/>
      <c r="L217" s="364"/>
    </row>
    <row r="218" spans="1:12">
      <c r="A218" s="8"/>
      <c r="B218" s="175" t="s">
        <v>289</v>
      </c>
      <c r="C218" s="368">
        <f t="shared" si="0"/>
        <v>5128432</v>
      </c>
      <c r="D218" s="381">
        <f t="shared" si="0"/>
        <v>5859400</v>
      </c>
      <c r="E218" s="368">
        <f t="shared" si="0"/>
        <v>5946158</v>
      </c>
      <c r="F218" s="368">
        <f t="shared" ref="F218" si="4">SUM(F193,F205)</f>
        <v>6067626</v>
      </c>
      <c r="G218" s="382"/>
      <c r="H218" s="382"/>
      <c r="I218" s="382"/>
      <c r="J218" s="382"/>
      <c r="K218" s="382"/>
      <c r="L218" s="364"/>
    </row>
    <row r="219" spans="1:12">
      <c r="A219" s="8"/>
      <c r="B219" s="175" t="s">
        <v>290</v>
      </c>
      <c r="C219" s="368">
        <f t="shared" si="0"/>
        <v>1389180</v>
      </c>
      <c r="D219" s="381">
        <f t="shared" si="0"/>
        <v>29050154</v>
      </c>
      <c r="E219" s="368">
        <f t="shared" si="0"/>
        <v>29202554</v>
      </c>
      <c r="F219" s="368">
        <f t="shared" ref="F219" si="5">SUM(F194,F206)</f>
        <v>30990327</v>
      </c>
      <c r="G219" s="382"/>
      <c r="H219" s="382"/>
      <c r="I219" s="382"/>
      <c r="J219" s="382"/>
      <c r="K219" s="382"/>
      <c r="L219" s="364"/>
    </row>
    <row r="220" spans="1:12">
      <c r="A220" s="8"/>
      <c r="B220" s="175" t="s">
        <v>291</v>
      </c>
      <c r="C220" s="368">
        <v>0</v>
      </c>
      <c r="D220" s="381">
        <v>0</v>
      </c>
      <c r="E220" s="368">
        <f>SUM(E195,E207)</f>
        <v>0</v>
      </c>
      <c r="F220" s="368">
        <f>SUM(F195,F207)</f>
        <v>0</v>
      </c>
      <c r="G220" s="382"/>
      <c r="H220" s="382"/>
      <c r="I220" s="382"/>
      <c r="J220" s="382"/>
      <c r="K220" s="382"/>
      <c r="L220" s="364"/>
    </row>
    <row r="221" spans="1:12">
      <c r="A221" s="8"/>
      <c r="B221" s="175" t="s">
        <v>292</v>
      </c>
      <c r="C221" s="175">
        <v>0</v>
      </c>
      <c r="D221" s="381">
        <v>15247230</v>
      </c>
      <c r="E221" s="368">
        <f>SUM(E196,E208)</f>
        <v>16629752</v>
      </c>
      <c r="F221" s="368">
        <f>SUM(F196,F208)</f>
        <v>14468482</v>
      </c>
      <c r="G221" s="382"/>
      <c r="H221" s="382"/>
      <c r="I221" s="382"/>
      <c r="J221" s="382"/>
      <c r="K221" s="382"/>
      <c r="L221" s="364"/>
    </row>
    <row r="222" spans="1:12">
      <c r="A222" s="8"/>
      <c r="B222" s="175" t="s">
        <v>310</v>
      </c>
      <c r="C222" s="368">
        <f>SUM(C197)</f>
        <v>776744</v>
      </c>
      <c r="D222" s="381">
        <v>375542</v>
      </c>
      <c r="E222" s="368">
        <f>SUM(E197)</f>
        <v>485308</v>
      </c>
      <c r="F222" s="368">
        <f>SUM(F197)</f>
        <v>485308</v>
      </c>
      <c r="G222" s="382"/>
      <c r="H222" s="382"/>
      <c r="I222" s="382"/>
      <c r="J222" s="382"/>
      <c r="K222" s="382"/>
      <c r="L222" s="364"/>
    </row>
    <row r="223" spans="1:12">
      <c r="A223" s="8"/>
      <c r="B223" s="174" t="s">
        <v>78</v>
      </c>
      <c r="C223" s="384">
        <f>SUM(C214:C222)</f>
        <v>16390041</v>
      </c>
      <c r="D223" s="414">
        <f>SUM(D214:D222)</f>
        <v>61520875</v>
      </c>
      <c r="E223" s="384">
        <f>SUM(E214:E222)</f>
        <v>63281107</v>
      </c>
      <c r="F223" s="384">
        <f>SUM(F214:F222)</f>
        <v>64555995</v>
      </c>
      <c r="G223" s="382"/>
      <c r="H223" s="382"/>
      <c r="I223" s="382"/>
      <c r="J223" s="382"/>
      <c r="K223" s="382"/>
      <c r="L223" s="364"/>
    </row>
    <row r="224" spans="1:12">
      <c r="A224" s="404"/>
      <c r="B224" s="405"/>
      <c r="C224" s="406"/>
      <c r="D224" s="418"/>
      <c r="E224" s="370"/>
      <c r="F224" s="370"/>
      <c r="G224" s="382"/>
      <c r="H224" s="382"/>
      <c r="I224" s="382"/>
      <c r="J224" s="382"/>
      <c r="K224" s="382"/>
      <c r="L224" s="364"/>
    </row>
    <row r="225" spans="1:12">
      <c r="A225" s="390"/>
      <c r="B225" s="28"/>
      <c r="C225" s="391"/>
      <c r="D225" s="391"/>
      <c r="E225" s="391"/>
      <c r="F225" s="382"/>
      <c r="G225" s="382"/>
      <c r="H225" s="382"/>
      <c r="I225" s="382"/>
      <c r="J225" s="382"/>
      <c r="K225" s="382"/>
      <c r="L225" s="364"/>
    </row>
    <row r="226" spans="1:12">
      <c r="A226" s="390"/>
      <c r="B226" s="392"/>
      <c r="C226" s="391"/>
      <c r="D226" s="391"/>
      <c r="E226" s="391"/>
      <c r="F226" s="382"/>
      <c r="G226" s="382"/>
      <c r="H226" s="382"/>
      <c r="I226" s="382"/>
      <c r="J226" s="382"/>
      <c r="K226" s="382"/>
      <c r="L226" s="364"/>
    </row>
    <row r="227" spans="1:12">
      <c r="A227" s="390"/>
      <c r="B227" s="407"/>
      <c r="C227" s="391"/>
      <c r="D227" s="391"/>
      <c r="E227" s="391"/>
      <c r="F227" s="382"/>
      <c r="G227" s="382"/>
      <c r="H227" s="382"/>
      <c r="I227" s="382"/>
      <c r="J227" s="382"/>
      <c r="K227" s="382"/>
      <c r="L227" s="364"/>
    </row>
    <row r="228" spans="1:12">
      <c r="A228" s="390"/>
      <c r="B228" s="394"/>
      <c r="C228" s="391"/>
      <c r="D228" s="391"/>
      <c r="E228" s="391"/>
      <c r="F228" s="382"/>
      <c r="G228" s="382"/>
      <c r="H228" s="382"/>
      <c r="I228" s="382"/>
      <c r="J228" s="382"/>
      <c r="K228" s="382"/>
      <c r="L228" s="364"/>
    </row>
    <row r="229" spans="1:12">
      <c r="A229" s="390"/>
      <c r="B229" s="394"/>
      <c r="C229" s="391"/>
      <c r="D229" s="391"/>
      <c r="E229" s="391"/>
      <c r="F229" s="382"/>
      <c r="G229" s="382"/>
      <c r="H229" s="382"/>
      <c r="I229" s="382"/>
      <c r="J229" s="382"/>
      <c r="K229" s="382"/>
      <c r="L229" s="364"/>
    </row>
    <row r="230" spans="1:12">
      <c r="A230" s="390"/>
      <c r="B230" s="394"/>
      <c r="C230" s="391"/>
      <c r="D230" s="391"/>
      <c r="E230" s="391"/>
      <c r="F230" s="382"/>
      <c r="G230" s="382"/>
      <c r="H230" s="382"/>
      <c r="I230" s="382"/>
      <c r="J230" s="382"/>
      <c r="K230" s="382"/>
      <c r="L230" s="364"/>
    </row>
    <row r="231" spans="1:12">
      <c r="A231" s="390"/>
      <c r="B231" s="394"/>
      <c r="C231" s="391"/>
      <c r="D231" s="391"/>
      <c r="E231" s="391"/>
      <c r="F231" s="382"/>
      <c r="G231" s="382"/>
      <c r="H231" s="382"/>
      <c r="I231" s="382"/>
      <c r="J231" s="382"/>
      <c r="K231" s="382"/>
      <c r="L231" s="364"/>
    </row>
    <row r="232" spans="1:12">
      <c r="A232" s="390"/>
      <c r="B232" s="394"/>
      <c r="C232" s="391"/>
      <c r="D232" s="391"/>
      <c r="E232" s="391"/>
      <c r="F232" s="382"/>
      <c r="G232" s="382"/>
      <c r="H232" s="382"/>
      <c r="I232" s="382"/>
      <c r="J232" s="382"/>
      <c r="K232" s="382"/>
      <c r="L232" s="364"/>
    </row>
    <row r="233" spans="1:12">
      <c r="A233" s="390"/>
      <c r="B233" s="394"/>
      <c r="C233" s="391"/>
      <c r="D233" s="391"/>
      <c r="E233" s="391"/>
      <c r="F233" s="382"/>
      <c r="G233" s="382"/>
      <c r="H233" s="382"/>
      <c r="I233" s="382"/>
      <c r="J233" s="382"/>
      <c r="K233" s="382"/>
      <c r="L233" s="364"/>
    </row>
    <row r="234" spans="1:12">
      <c r="A234" s="390"/>
      <c r="B234" s="397"/>
      <c r="C234" s="398"/>
      <c r="D234" s="398"/>
      <c r="E234" s="398"/>
      <c r="F234" s="382"/>
      <c r="G234" s="382"/>
      <c r="H234" s="382"/>
      <c r="I234" s="382"/>
      <c r="J234" s="382"/>
      <c r="K234" s="382"/>
      <c r="L234" s="364"/>
    </row>
    <row r="235" spans="1:12">
      <c r="A235" s="390"/>
      <c r="B235" s="28"/>
      <c r="C235" s="391"/>
      <c r="D235" s="391"/>
      <c r="E235" s="391"/>
      <c r="F235" s="382"/>
      <c r="G235" s="382"/>
      <c r="H235" s="382"/>
      <c r="I235" s="382"/>
      <c r="J235" s="382"/>
      <c r="K235" s="382"/>
      <c r="L235" s="364"/>
    </row>
    <row r="236" spans="1:12">
      <c r="F236" s="382"/>
      <c r="G236" s="382"/>
      <c r="H236" s="382"/>
      <c r="I236" s="382"/>
      <c r="J236" s="382"/>
      <c r="K236" s="382"/>
      <c r="L236" s="364"/>
    </row>
    <row r="237" spans="1:12">
      <c r="F237" s="382"/>
      <c r="G237" s="382"/>
      <c r="H237" s="382"/>
      <c r="I237" s="382"/>
      <c r="J237" s="382"/>
      <c r="K237" s="382"/>
      <c r="L237" s="364"/>
    </row>
    <row r="238" spans="1:12">
      <c r="F238" s="382"/>
      <c r="G238" s="382"/>
      <c r="H238" s="382"/>
      <c r="I238" s="382"/>
      <c r="J238" s="382"/>
      <c r="K238" s="382"/>
      <c r="L238" s="364"/>
    </row>
    <row r="239" spans="1:12">
      <c r="F239" s="382"/>
      <c r="G239" s="382"/>
      <c r="H239" s="382"/>
      <c r="I239" s="382"/>
      <c r="J239" s="382"/>
      <c r="K239" s="382"/>
      <c r="L239" s="364"/>
    </row>
    <row r="240" spans="1:12">
      <c r="F240" s="382"/>
      <c r="G240" s="382"/>
      <c r="H240" s="382"/>
      <c r="I240" s="382"/>
      <c r="J240" s="382"/>
      <c r="K240" s="382"/>
      <c r="L240" s="364"/>
    </row>
    <row r="241" spans="1:12">
      <c r="F241" s="382"/>
      <c r="G241" s="382"/>
      <c r="H241" s="382"/>
      <c r="I241" s="382"/>
      <c r="J241" s="382"/>
      <c r="K241" s="382"/>
      <c r="L241" s="364"/>
    </row>
    <row r="242" spans="1:12">
      <c r="F242" s="382"/>
      <c r="G242" s="382"/>
      <c r="H242" s="382"/>
      <c r="I242" s="382"/>
      <c r="J242" s="382"/>
      <c r="K242" s="382"/>
      <c r="L242" s="364"/>
    </row>
    <row r="243" spans="1:12">
      <c r="F243" s="382"/>
      <c r="G243" s="382"/>
      <c r="H243" s="382"/>
      <c r="I243" s="382"/>
      <c r="J243" s="382"/>
      <c r="K243" s="382"/>
      <c r="L243" s="364"/>
    </row>
    <row r="244" spans="1:12">
      <c r="F244" s="382"/>
      <c r="G244" s="382"/>
      <c r="H244" s="382"/>
      <c r="I244" s="382"/>
      <c r="J244" s="382"/>
      <c r="K244" s="382"/>
      <c r="L244" s="364"/>
    </row>
    <row r="245" spans="1:12">
      <c r="A245" s="390"/>
      <c r="B245" s="28"/>
      <c r="C245" s="391"/>
      <c r="D245" s="391"/>
      <c r="E245" s="391"/>
      <c r="F245" s="382"/>
      <c r="G245" s="382"/>
      <c r="H245" s="382"/>
      <c r="I245" s="382"/>
      <c r="J245" s="382"/>
      <c r="K245" s="382"/>
      <c r="L245" s="364"/>
    </row>
    <row r="246" spans="1:12">
      <c r="A246" s="390"/>
      <c r="B246" s="392"/>
      <c r="C246" s="391"/>
      <c r="D246" s="391"/>
      <c r="E246" s="391"/>
      <c r="F246" s="382"/>
      <c r="G246" s="382"/>
      <c r="H246" s="382"/>
      <c r="I246" s="382"/>
      <c r="J246" s="382"/>
      <c r="K246" s="382"/>
      <c r="L246" s="364"/>
    </row>
    <row r="247" spans="1:12">
      <c r="A247" s="390"/>
      <c r="B247" s="393"/>
      <c r="C247" s="391"/>
      <c r="D247" s="391"/>
      <c r="E247" s="391"/>
      <c r="F247" s="382"/>
      <c r="G247" s="382"/>
      <c r="H247" s="382"/>
      <c r="I247" s="382"/>
      <c r="J247" s="382"/>
      <c r="K247" s="382"/>
      <c r="L247" s="364"/>
    </row>
    <row r="248" spans="1:12">
      <c r="A248" s="390"/>
      <c r="B248" s="394"/>
      <c r="C248" s="391"/>
      <c r="D248" s="391"/>
      <c r="E248" s="391"/>
      <c r="F248" s="382"/>
      <c r="G248" s="382"/>
      <c r="H248" s="382"/>
      <c r="I248" s="382"/>
      <c r="J248" s="382"/>
      <c r="K248" s="382"/>
      <c r="L248" s="364"/>
    </row>
    <row r="249" spans="1:12">
      <c r="A249" s="390"/>
      <c r="B249" s="394"/>
      <c r="C249" s="391"/>
      <c r="D249" s="391"/>
      <c r="E249" s="391"/>
      <c r="F249" s="382"/>
      <c r="G249" s="382"/>
      <c r="H249" s="382"/>
      <c r="I249" s="382"/>
      <c r="J249" s="382"/>
      <c r="K249" s="382"/>
      <c r="L249" s="364"/>
    </row>
    <row r="250" spans="1:12">
      <c r="A250" s="390"/>
      <c r="B250" s="394"/>
      <c r="C250" s="391"/>
      <c r="D250" s="391"/>
      <c r="E250" s="391"/>
      <c r="F250" s="382"/>
      <c r="G250" s="382"/>
      <c r="H250" s="382"/>
      <c r="I250" s="382"/>
      <c r="J250" s="382"/>
      <c r="K250" s="382"/>
      <c r="L250" s="364"/>
    </row>
    <row r="251" spans="1:12">
      <c r="A251" s="390"/>
      <c r="B251" s="394"/>
      <c r="C251" s="391"/>
      <c r="D251" s="391"/>
      <c r="E251" s="391"/>
      <c r="F251" s="382"/>
      <c r="G251" s="382"/>
      <c r="H251" s="382"/>
      <c r="I251" s="382"/>
      <c r="J251" s="382"/>
      <c r="K251" s="382"/>
      <c r="L251" s="364"/>
    </row>
    <row r="252" spans="1:12">
      <c r="A252" s="390"/>
      <c r="B252" s="394"/>
      <c r="C252" s="391"/>
      <c r="D252" s="391"/>
      <c r="E252" s="391"/>
      <c r="F252" s="382"/>
      <c r="G252" s="382"/>
      <c r="H252" s="382"/>
      <c r="I252" s="382"/>
      <c r="J252" s="382"/>
      <c r="K252" s="382"/>
      <c r="L252" s="364"/>
    </row>
    <row r="253" spans="1:12">
      <c r="A253" s="390"/>
      <c r="B253" s="394"/>
      <c r="C253" s="391"/>
      <c r="D253" s="391"/>
      <c r="E253" s="391"/>
      <c r="F253" s="382"/>
      <c r="G253" s="382"/>
      <c r="H253" s="382"/>
      <c r="I253" s="382"/>
      <c r="J253" s="382"/>
      <c r="K253" s="382"/>
      <c r="L253" s="364"/>
    </row>
    <row r="254" spans="1:12">
      <c r="A254" s="390"/>
      <c r="B254" s="395"/>
      <c r="C254" s="396"/>
      <c r="D254" s="396"/>
      <c r="E254" s="396"/>
      <c r="F254" s="382"/>
      <c r="G254" s="382"/>
      <c r="H254" s="382"/>
      <c r="I254" s="382"/>
      <c r="J254" s="382"/>
      <c r="K254" s="382"/>
      <c r="L254" s="364"/>
    </row>
    <row r="255" spans="1:12">
      <c r="A255" s="390"/>
      <c r="B255" s="28"/>
      <c r="C255" s="391"/>
      <c r="D255" s="391"/>
      <c r="E255" s="391"/>
      <c r="F255" s="382"/>
      <c r="G255" s="382"/>
      <c r="H255" s="382"/>
      <c r="I255" s="382"/>
      <c r="J255" s="382"/>
      <c r="K255" s="382"/>
      <c r="L255" s="364"/>
    </row>
    <row r="256" spans="1:12">
      <c r="A256" s="390"/>
      <c r="B256" s="392"/>
      <c r="C256" s="391"/>
      <c r="D256" s="391"/>
      <c r="E256" s="391"/>
      <c r="F256" s="382"/>
      <c r="G256" s="382"/>
      <c r="H256" s="382"/>
      <c r="I256" s="382"/>
      <c r="J256" s="382"/>
      <c r="K256" s="382"/>
      <c r="L256" s="364"/>
    </row>
    <row r="257" spans="1:12">
      <c r="A257" s="390"/>
      <c r="B257" s="393"/>
      <c r="C257" s="391"/>
      <c r="D257" s="391"/>
      <c r="E257" s="391"/>
      <c r="F257" s="382"/>
      <c r="G257" s="382"/>
      <c r="H257" s="382"/>
      <c r="I257" s="382"/>
      <c r="J257" s="382"/>
      <c r="K257" s="382"/>
      <c r="L257" s="364"/>
    </row>
    <row r="258" spans="1:12">
      <c r="A258" s="390"/>
      <c r="B258" s="394"/>
      <c r="C258" s="391"/>
      <c r="D258" s="391"/>
      <c r="E258" s="391"/>
      <c r="F258" s="382"/>
      <c r="G258" s="382"/>
      <c r="H258" s="382"/>
      <c r="I258" s="382"/>
      <c r="J258" s="382"/>
      <c r="K258" s="382"/>
      <c r="L258" s="364"/>
    </row>
    <row r="259" spans="1:12">
      <c r="A259" s="390"/>
      <c r="B259" s="394"/>
      <c r="C259" s="391"/>
      <c r="D259" s="391"/>
      <c r="E259" s="391"/>
      <c r="F259" s="382"/>
      <c r="G259" s="382"/>
      <c r="H259" s="382"/>
      <c r="I259" s="382"/>
      <c r="J259" s="382"/>
      <c r="K259" s="382"/>
      <c r="L259" s="364"/>
    </row>
    <row r="260" spans="1:12">
      <c r="A260" s="390"/>
      <c r="B260" s="394"/>
      <c r="C260" s="391"/>
      <c r="D260" s="391"/>
      <c r="E260" s="391"/>
      <c r="F260" s="382"/>
      <c r="G260" s="382"/>
      <c r="H260" s="382"/>
      <c r="I260" s="382"/>
      <c r="J260" s="382"/>
      <c r="K260" s="382"/>
      <c r="L260" s="364"/>
    </row>
    <row r="261" spans="1:12">
      <c r="A261" s="390"/>
      <c r="B261" s="394"/>
      <c r="C261" s="391"/>
      <c r="D261" s="391"/>
      <c r="E261" s="391"/>
      <c r="F261" s="382"/>
      <c r="G261" s="382"/>
      <c r="H261" s="382"/>
      <c r="I261" s="382"/>
      <c r="J261" s="382"/>
      <c r="K261" s="382"/>
      <c r="L261" s="364"/>
    </row>
    <row r="262" spans="1:12">
      <c r="A262" s="390"/>
      <c r="B262" s="394"/>
      <c r="C262" s="391"/>
      <c r="D262" s="391"/>
      <c r="E262" s="391"/>
      <c r="F262" s="382"/>
      <c r="G262" s="382"/>
      <c r="H262" s="382"/>
      <c r="I262" s="382"/>
      <c r="J262" s="382"/>
      <c r="K262" s="382"/>
      <c r="L262" s="364"/>
    </row>
    <row r="263" spans="1:12">
      <c r="A263" s="390"/>
      <c r="B263" s="394"/>
      <c r="C263" s="391"/>
      <c r="D263" s="391"/>
      <c r="E263" s="391"/>
      <c r="F263" s="382"/>
      <c r="G263" s="382"/>
      <c r="H263" s="382"/>
      <c r="I263" s="382"/>
      <c r="J263" s="382"/>
      <c r="K263" s="382"/>
      <c r="L263" s="364"/>
    </row>
    <row r="264" spans="1:12">
      <c r="A264" s="390"/>
      <c r="B264" s="397"/>
      <c r="C264" s="398"/>
      <c r="D264" s="398"/>
      <c r="E264" s="398"/>
      <c r="F264" s="382"/>
      <c r="G264" s="382"/>
      <c r="H264" s="382"/>
      <c r="I264" s="382"/>
      <c r="J264" s="382"/>
      <c r="K264" s="382"/>
      <c r="L264" s="364"/>
    </row>
    <row r="265" spans="1:12">
      <c r="A265" s="390"/>
      <c r="B265" s="28"/>
      <c r="C265" s="391"/>
      <c r="D265" s="391"/>
      <c r="E265" s="391"/>
      <c r="F265" s="382"/>
      <c r="G265" s="382"/>
      <c r="H265" s="382"/>
      <c r="I265" s="382"/>
      <c r="J265" s="382"/>
      <c r="K265" s="382"/>
      <c r="L265" s="364"/>
    </row>
    <row r="266" spans="1:12">
      <c r="F266" s="382"/>
      <c r="G266" s="382"/>
      <c r="H266" s="382"/>
      <c r="I266" s="382"/>
      <c r="J266" s="382"/>
      <c r="K266" s="382"/>
      <c r="L266" s="364"/>
    </row>
    <row r="267" spans="1:12">
      <c r="F267" s="382"/>
      <c r="G267" s="382"/>
      <c r="H267" s="382"/>
      <c r="I267" s="382"/>
      <c r="J267" s="382"/>
      <c r="K267" s="382"/>
      <c r="L267" s="364"/>
    </row>
    <row r="268" spans="1:12">
      <c r="F268" s="382"/>
      <c r="G268" s="382"/>
      <c r="H268" s="382"/>
      <c r="I268" s="382"/>
      <c r="J268" s="382"/>
      <c r="K268" s="382"/>
      <c r="L268" s="364"/>
    </row>
    <row r="269" spans="1:12">
      <c r="F269" s="382"/>
      <c r="G269" s="382"/>
      <c r="H269" s="382"/>
      <c r="I269" s="382"/>
      <c r="J269" s="382"/>
      <c r="K269" s="382"/>
      <c r="L269" s="364"/>
    </row>
    <row r="270" spans="1:12">
      <c r="F270" s="382"/>
      <c r="G270" s="382"/>
      <c r="H270" s="382"/>
      <c r="I270" s="382"/>
      <c r="J270" s="382"/>
      <c r="K270" s="382"/>
      <c r="L270" s="364"/>
    </row>
    <row r="271" spans="1:12">
      <c r="F271" s="382"/>
      <c r="G271" s="382"/>
      <c r="H271" s="382"/>
      <c r="I271" s="382"/>
      <c r="J271" s="382"/>
      <c r="K271" s="382"/>
      <c r="L271" s="364"/>
    </row>
    <row r="272" spans="1:12">
      <c r="F272" s="382"/>
      <c r="G272" s="382"/>
      <c r="H272" s="382"/>
      <c r="I272" s="382"/>
      <c r="J272" s="382"/>
      <c r="K272" s="382"/>
      <c r="L272" s="364"/>
    </row>
    <row r="273" spans="1:12">
      <c r="F273" s="382"/>
      <c r="G273" s="382"/>
      <c r="H273" s="382"/>
      <c r="I273" s="382"/>
      <c r="J273" s="382"/>
      <c r="K273" s="382"/>
      <c r="L273" s="364"/>
    </row>
    <row r="274" spans="1:12">
      <c r="F274" s="382"/>
      <c r="G274" s="382"/>
      <c r="H274" s="382"/>
      <c r="I274" s="382"/>
      <c r="J274" s="382"/>
      <c r="K274" s="382"/>
      <c r="L274" s="364"/>
    </row>
    <row r="275" spans="1:12">
      <c r="F275" s="382"/>
      <c r="G275" s="382"/>
      <c r="H275" s="382"/>
      <c r="I275" s="382"/>
      <c r="J275" s="382"/>
      <c r="K275" s="382"/>
      <c r="L275" s="364"/>
    </row>
    <row r="276" spans="1:12" ht="48" customHeight="1">
      <c r="F276" s="382"/>
      <c r="G276" s="382"/>
      <c r="H276" s="382"/>
      <c r="I276" s="382"/>
      <c r="J276" s="382"/>
      <c r="K276" s="382"/>
      <c r="L276" s="364"/>
    </row>
    <row r="277" spans="1:12">
      <c r="F277" s="382"/>
      <c r="G277" s="382"/>
      <c r="H277" s="382"/>
      <c r="I277" s="382"/>
      <c r="J277" s="382"/>
      <c r="K277" s="382"/>
      <c r="L277" s="364"/>
    </row>
    <row r="278" spans="1:12">
      <c r="F278" s="382"/>
      <c r="G278" s="382"/>
      <c r="H278" s="382"/>
      <c r="I278" s="382"/>
      <c r="J278" s="382"/>
      <c r="K278" s="382"/>
      <c r="L278" s="364"/>
    </row>
    <row r="279" spans="1:12">
      <c r="F279" s="382"/>
      <c r="G279" s="382"/>
      <c r="H279" s="382"/>
      <c r="I279" s="382"/>
      <c r="J279" s="382"/>
      <c r="K279" s="382"/>
      <c r="L279" s="364"/>
    </row>
    <row r="280" spans="1:12">
      <c r="F280" s="382"/>
      <c r="G280" s="382"/>
      <c r="H280" s="382"/>
      <c r="I280" s="382"/>
      <c r="J280" s="382"/>
      <c r="K280" s="382"/>
      <c r="L280" s="364"/>
    </row>
    <row r="281" spans="1:12">
      <c r="F281" s="382"/>
      <c r="G281" s="382"/>
      <c r="H281" s="382"/>
      <c r="I281" s="382"/>
      <c r="J281" s="382"/>
      <c r="K281" s="382"/>
      <c r="L281" s="364"/>
    </row>
    <row r="282" spans="1:12">
      <c r="F282" s="382"/>
      <c r="G282" s="382"/>
      <c r="H282" s="382"/>
      <c r="I282" s="382"/>
      <c r="J282" s="382"/>
      <c r="K282" s="382"/>
      <c r="L282" s="364"/>
    </row>
    <row r="283" spans="1:12">
      <c r="F283" s="382"/>
      <c r="G283" s="382"/>
      <c r="H283" s="382"/>
      <c r="I283" s="382"/>
      <c r="J283" s="382"/>
      <c r="K283" s="382"/>
      <c r="L283" s="364"/>
    </row>
    <row r="284" spans="1:12" ht="10.5" customHeight="1">
      <c r="A284" s="390"/>
      <c r="B284" s="394"/>
      <c r="C284" s="391"/>
      <c r="D284" s="391"/>
      <c r="E284" s="391"/>
      <c r="F284" s="382"/>
      <c r="G284" s="382"/>
      <c r="H284" s="382"/>
      <c r="I284" s="382"/>
      <c r="J284" s="382"/>
      <c r="K284" s="382"/>
      <c r="L284" s="364"/>
    </row>
    <row r="285" spans="1:12">
      <c r="A285" s="390"/>
      <c r="B285" s="399"/>
      <c r="C285" s="391"/>
      <c r="D285" s="391"/>
      <c r="E285" s="391"/>
      <c r="F285" s="382"/>
      <c r="G285" s="382"/>
      <c r="H285" s="382"/>
      <c r="I285" s="382"/>
      <c r="J285" s="382"/>
      <c r="K285" s="382"/>
      <c r="L285" s="364"/>
    </row>
    <row r="286" spans="1:12">
      <c r="A286" s="390"/>
      <c r="B286" s="393"/>
      <c r="C286" s="391"/>
      <c r="D286" s="391"/>
      <c r="E286" s="391"/>
      <c r="F286" s="382"/>
      <c r="G286" s="382"/>
      <c r="H286" s="382"/>
      <c r="I286" s="382"/>
      <c r="J286" s="382"/>
      <c r="K286" s="382"/>
      <c r="L286" s="364"/>
    </row>
    <row r="287" spans="1:12">
      <c r="A287" s="390"/>
      <c r="B287" s="394"/>
      <c r="C287" s="391"/>
      <c r="D287" s="391"/>
      <c r="E287" s="391"/>
      <c r="F287" s="382"/>
      <c r="G287" s="382"/>
      <c r="H287" s="382"/>
      <c r="I287" s="382"/>
      <c r="J287" s="382"/>
      <c r="K287" s="382"/>
      <c r="L287" s="364"/>
    </row>
    <row r="288" spans="1:12">
      <c r="A288" s="390"/>
      <c r="B288" s="394"/>
      <c r="C288" s="391"/>
      <c r="D288" s="391"/>
      <c r="E288" s="391"/>
      <c r="F288" s="382"/>
      <c r="G288" s="382"/>
      <c r="H288" s="382"/>
      <c r="I288" s="382"/>
      <c r="J288" s="382"/>
      <c r="K288" s="382"/>
      <c r="L288" s="364"/>
    </row>
    <row r="289" spans="1:12">
      <c r="A289" s="390"/>
      <c r="B289" s="394"/>
      <c r="C289" s="391"/>
      <c r="D289" s="391"/>
      <c r="E289" s="391"/>
      <c r="F289" s="382"/>
      <c r="G289" s="382"/>
      <c r="H289" s="382"/>
      <c r="I289" s="382"/>
      <c r="J289" s="382"/>
      <c r="K289" s="382"/>
      <c r="L289" s="364"/>
    </row>
    <row r="290" spans="1:12">
      <c r="A290" s="390"/>
      <c r="B290" s="394"/>
      <c r="C290" s="391"/>
      <c r="D290" s="391"/>
      <c r="E290" s="391"/>
      <c r="F290" s="382"/>
      <c r="G290" s="382"/>
      <c r="H290" s="382"/>
      <c r="I290" s="382"/>
      <c r="J290" s="382"/>
      <c r="K290" s="382"/>
      <c r="L290" s="364"/>
    </row>
    <row r="291" spans="1:12">
      <c r="A291" s="390"/>
      <c r="B291" s="394"/>
      <c r="C291" s="391"/>
      <c r="D291" s="391"/>
      <c r="E291" s="391"/>
      <c r="F291" s="382"/>
      <c r="G291" s="382"/>
      <c r="H291" s="382"/>
      <c r="I291" s="382"/>
      <c r="J291" s="382"/>
      <c r="K291" s="382"/>
      <c r="L291" s="364"/>
    </row>
    <row r="292" spans="1:12">
      <c r="A292" s="390"/>
      <c r="B292" s="394"/>
      <c r="C292" s="391"/>
      <c r="D292" s="391"/>
      <c r="E292" s="391"/>
      <c r="F292" s="382"/>
      <c r="G292" s="382"/>
      <c r="H292" s="382"/>
      <c r="I292" s="382"/>
      <c r="J292" s="382"/>
      <c r="K292" s="382"/>
      <c r="L292" s="364"/>
    </row>
    <row r="293" spans="1:12">
      <c r="A293" s="390"/>
      <c r="B293" s="395"/>
      <c r="C293" s="396"/>
      <c r="D293" s="396"/>
      <c r="E293" s="396"/>
      <c r="F293" s="382"/>
      <c r="G293" s="382"/>
      <c r="H293" s="382"/>
      <c r="I293" s="382"/>
      <c r="J293" s="382"/>
      <c r="K293" s="382"/>
      <c r="L293" s="364"/>
    </row>
    <row r="294" spans="1:12">
      <c r="A294" s="390"/>
      <c r="B294" s="28"/>
      <c r="C294" s="391"/>
      <c r="D294" s="391"/>
      <c r="E294" s="391"/>
      <c r="F294" s="382"/>
      <c r="G294" s="382"/>
      <c r="H294" s="382"/>
      <c r="I294" s="382"/>
      <c r="J294" s="382"/>
      <c r="K294" s="382"/>
      <c r="L294" s="364"/>
    </row>
    <row r="295" spans="1:12">
      <c r="F295" s="382"/>
      <c r="G295" s="382"/>
      <c r="H295" s="382"/>
      <c r="I295" s="382"/>
      <c r="J295" s="382"/>
      <c r="K295" s="382"/>
      <c r="L295" s="364"/>
    </row>
    <row r="296" spans="1:12">
      <c r="F296" s="382"/>
      <c r="G296" s="382"/>
      <c r="H296" s="382"/>
      <c r="I296" s="382"/>
      <c r="J296" s="382"/>
      <c r="K296" s="382"/>
      <c r="L296" s="364"/>
    </row>
    <row r="297" spans="1:12">
      <c r="F297" s="382"/>
      <c r="G297" s="382"/>
      <c r="H297" s="382"/>
      <c r="I297" s="382"/>
      <c r="J297" s="382"/>
      <c r="K297" s="382"/>
      <c r="L297" s="364"/>
    </row>
    <row r="298" spans="1:12">
      <c r="F298" s="382"/>
      <c r="G298" s="382"/>
      <c r="H298" s="382"/>
      <c r="I298" s="382"/>
      <c r="J298" s="382"/>
      <c r="K298" s="382"/>
      <c r="L298" s="364"/>
    </row>
    <row r="299" spans="1:12">
      <c r="F299" s="382"/>
      <c r="G299" s="382"/>
      <c r="H299" s="382"/>
      <c r="I299" s="382"/>
      <c r="J299" s="382"/>
      <c r="K299" s="382"/>
      <c r="L299" s="364"/>
    </row>
    <row r="300" spans="1:12">
      <c r="F300" s="382"/>
      <c r="G300" s="382"/>
      <c r="H300" s="382"/>
      <c r="I300" s="382"/>
      <c r="J300" s="382"/>
      <c r="K300" s="382"/>
      <c r="L300" s="364"/>
    </row>
    <row r="301" spans="1:12">
      <c r="F301" s="382"/>
      <c r="G301" s="382"/>
      <c r="H301" s="382"/>
      <c r="I301" s="382"/>
      <c r="J301" s="382"/>
      <c r="K301" s="382"/>
      <c r="L301" s="364"/>
    </row>
    <row r="302" spans="1:12">
      <c r="F302" s="382"/>
      <c r="G302" s="382"/>
      <c r="H302" s="382"/>
      <c r="I302" s="382"/>
      <c r="J302" s="382"/>
      <c r="K302" s="382"/>
      <c r="L302" s="364"/>
    </row>
    <row r="303" spans="1:12">
      <c r="F303" s="382"/>
      <c r="G303" s="382"/>
      <c r="H303" s="382"/>
      <c r="I303" s="382"/>
      <c r="J303" s="382"/>
      <c r="K303" s="382"/>
      <c r="L303" s="364"/>
    </row>
    <row r="304" spans="1:12">
      <c r="F304" s="382"/>
      <c r="G304" s="382"/>
      <c r="H304" s="382"/>
      <c r="I304" s="382"/>
      <c r="J304" s="382"/>
      <c r="K304" s="382"/>
      <c r="L304" s="364"/>
    </row>
    <row r="305" spans="6:12">
      <c r="F305" s="382"/>
      <c r="G305" s="382"/>
      <c r="H305" s="382"/>
      <c r="I305" s="382"/>
      <c r="J305" s="382"/>
      <c r="K305" s="382"/>
      <c r="L305" s="364"/>
    </row>
    <row r="306" spans="6:12">
      <c r="F306" s="382"/>
      <c r="G306" s="382"/>
      <c r="H306" s="382"/>
      <c r="I306" s="382"/>
      <c r="J306" s="382"/>
      <c r="K306" s="382"/>
      <c r="L306" s="364"/>
    </row>
    <row r="307" spans="6:12">
      <c r="F307" s="382"/>
      <c r="G307" s="382"/>
      <c r="H307" s="382"/>
      <c r="I307" s="382"/>
      <c r="J307" s="382"/>
      <c r="K307" s="382"/>
      <c r="L307" s="364"/>
    </row>
    <row r="308" spans="6:12">
      <c r="F308" s="382"/>
      <c r="G308" s="382"/>
      <c r="H308" s="382"/>
      <c r="I308" s="382"/>
      <c r="J308" s="382"/>
      <c r="K308" s="382"/>
      <c r="L308" s="364"/>
    </row>
    <row r="309" spans="6:12">
      <c r="F309" s="382"/>
      <c r="G309" s="382"/>
      <c r="H309" s="382"/>
      <c r="I309" s="382"/>
      <c r="J309" s="382"/>
      <c r="K309" s="382"/>
      <c r="L309" s="364"/>
    </row>
    <row r="310" spans="6:12">
      <c r="F310" s="382"/>
      <c r="G310" s="382"/>
      <c r="H310" s="382"/>
      <c r="I310" s="382"/>
      <c r="J310" s="382"/>
      <c r="K310" s="382"/>
      <c r="L310" s="364"/>
    </row>
    <row r="311" spans="6:12">
      <c r="F311" s="382"/>
      <c r="G311" s="382"/>
      <c r="H311" s="382"/>
      <c r="I311" s="382"/>
      <c r="J311" s="382"/>
      <c r="K311" s="382"/>
      <c r="L311" s="364"/>
    </row>
    <row r="312" spans="6:12">
      <c r="F312" s="382"/>
      <c r="G312" s="382"/>
      <c r="H312" s="382"/>
      <c r="I312" s="382"/>
      <c r="J312" s="382"/>
      <c r="K312" s="382"/>
      <c r="L312" s="364"/>
    </row>
    <row r="313" spans="6:12">
      <c r="F313" s="382"/>
      <c r="G313" s="382"/>
      <c r="H313" s="382"/>
      <c r="I313" s="382"/>
      <c r="J313" s="382"/>
      <c r="K313" s="382"/>
      <c r="L313" s="364"/>
    </row>
    <row r="314" spans="6:12">
      <c r="F314" s="382"/>
      <c r="G314" s="382"/>
      <c r="H314" s="382"/>
      <c r="I314" s="382"/>
      <c r="J314" s="382"/>
      <c r="K314" s="382"/>
      <c r="L314" s="364"/>
    </row>
    <row r="315" spans="6:12">
      <c r="F315" s="382"/>
      <c r="G315" s="382"/>
      <c r="H315" s="382"/>
      <c r="I315" s="382"/>
      <c r="J315" s="382"/>
      <c r="K315" s="382"/>
      <c r="L315" s="364"/>
    </row>
    <row r="316" spans="6:12">
      <c r="F316" s="382"/>
      <c r="G316" s="382"/>
      <c r="H316" s="382"/>
      <c r="I316" s="382"/>
      <c r="J316" s="382"/>
      <c r="K316" s="382"/>
      <c r="L316" s="364"/>
    </row>
    <row r="317" spans="6:12">
      <c r="F317" s="382"/>
      <c r="G317" s="382"/>
      <c r="H317" s="382"/>
      <c r="I317" s="382"/>
      <c r="J317" s="382"/>
      <c r="K317" s="382"/>
      <c r="L317" s="364"/>
    </row>
    <row r="318" spans="6:12">
      <c r="F318" s="382"/>
      <c r="G318" s="382"/>
      <c r="H318" s="382"/>
      <c r="I318" s="382"/>
      <c r="J318" s="382"/>
      <c r="K318" s="382"/>
      <c r="L318" s="364"/>
    </row>
    <row r="319" spans="6:12">
      <c r="F319" s="382"/>
      <c r="G319" s="382"/>
      <c r="H319" s="382"/>
      <c r="I319" s="382"/>
      <c r="J319" s="382"/>
      <c r="K319" s="382"/>
      <c r="L319" s="364"/>
    </row>
    <row r="320" spans="6:12">
      <c r="F320" s="382"/>
      <c r="G320" s="382"/>
      <c r="H320" s="382"/>
      <c r="I320" s="382"/>
      <c r="J320" s="382"/>
      <c r="K320" s="382"/>
      <c r="L320" s="364"/>
    </row>
    <row r="321" spans="1:12">
      <c r="F321" s="382"/>
      <c r="G321" s="382"/>
      <c r="H321" s="382"/>
      <c r="I321" s="382"/>
      <c r="J321" s="382"/>
      <c r="K321" s="382"/>
      <c r="L321" s="364"/>
    </row>
    <row r="322" spans="1:12">
      <c r="F322" s="382"/>
      <c r="G322" s="382"/>
      <c r="H322" s="382"/>
      <c r="I322" s="382"/>
      <c r="J322" s="382"/>
      <c r="K322" s="382"/>
      <c r="L322" s="364"/>
    </row>
    <row r="323" spans="1:12">
      <c r="F323" s="382"/>
      <c r="G323" s="382"/>
      <c r="H323" s="382"/>
      <c r="I323" s="382"/>
      <c r="J323" s="382"/>
      <c r="K323" s="382"/>
      <c r="L323" s="364"/>
    </row>
    <row r="324" spans="1:12">
      <c r="A324" s="390"/>
      <c r="B324" s="28"/>
      <c r="C324" s="391"/>
      <c r="D324" s="391"/>
      <c r="E324" s="391"/>
      <c r="F324" s="382"/>
      <c r="G324" s="382"/>
      <c r="H324" s="382"/>
      <c r="I324" s="382"/>
      <c r="J324" s="382"/>
      <c r="K324" s="382"/>
      <c r="L324" s="364"/>
    </row>
    <row r="325" spans="1:12">
      <c r="A325" s="390"/>
      <c r="B325" s="400"/>
      <c r="C325" s="401"/>
      <c r="D325" s="401"/>
      <c r="E325" s="401"/>
      <c r="F325" s="382"/>
      <c r="G325" s="382"/>
      <c r="H325" s="382"/>
      <c r="I325" s="382"/>
      <c r="J325" s="382"/>
      <c r="K325" s="382"/>
      <c r="L325" s="364"/>
    </row>
    <row r="326" spans="1:12">
      <c r="A326" s="390"/>
      <c r="B326" s="400"/>
      <c r="C326" s="28"/>
      <c r="D326" s="28"/>
      <c r="E326" s="28"/>
      <c r="F326" s="382"/>
      <c r="G326" s="382"/>
      <c r="H326" s="382"/>
      <c r="I326" s="382"/>
      <c r="J326" s="382"/>
      <c r="K326" s="382"/>
      <c r="L326" s="364"/>
    </row>
    <row r="327" spans="1:12">
      <c r="A327" s="390"/>
      <c r="B327" s="397"/>
      <c r="C327" s="28"/>
      <c r="D327" s="28"/>
      <c r="E327" s="28"/>
      <c r="F327" s="382"/>
      <c r="G327" s="382"/>
      <c r="H327" s="382"/>
      <c r="I327" s="382"/>
      <c r="J327" s="382"/>
      <c r="K327" s="382"/>
      <c r="L327" s="364"/>
    </row>
    <row r="328" spans="1:12">
      <c r="A328" s="390"/>
      <c r="B328" s="394"/>
      <c r="C328" s="391"/>
      <c r="D328" s="391"/>
      <c r="E328" s="391"/>
      <c r="F328" s="383"/>
      <c r="G328" s="382"/>
      <c r="H328" s="382"/>
      <c r="I328" s="382"/>
      <c r="J328" s="382"/>
      <c r="K328" s="382"/>
      <c r="L328" s="364"/>
    </row>
    <row r="329" spans="1:12">
      <c r="A329" s="390"/>
      <c r="B329" s="394"/>
      <c r="C329" s="391"/>
      <c r="D329" s="391"/>
      <c r="E329" s="391"/>
      <c r="F329" s="383"/>
      <c r="G329" s="382"/>
      <c r="H329" s="382"/>
      <c r="I329" s="382"/>
      <c r="J329" s="382"/>
      <c r="K329" s="382"/>
      <c r="L329" s="364"/>
    </row>
    <row r="330" spans="1:12">
      <c r="A330" s="390"/>
      <c r="B330" s="394"/>
      <c r="C330" s="391"/>
      <c r="D330" s="391"/>
      <c r="E330" s="391"/>
      <c r="F330" s="382"/>
      <c r="G330" s="382"/>
      <c r="H330" s="382"/>
      <c r="I330" s="382"/>
      <c r="J330" s="382"/>
      <c r="K330" s="382"/>
      <c r="L330" s="364"/>
    </row>
    <row r="331" spans="1:12">
      <c r="A331" s="390"/>
      <c r="B331" s="394"/>
      <c r="C331" s="391"/>
      <c r="D331" s="391"/>
      <c r="E331" s="391"/>
      <c r="F331" s="382"/>
      <c r="G331" s="382"/>
      <c r="H331" s="382"/>
      <c r="I331" s="382"/>
      <c r="J331" s="382"/>
      <c r="K331" s="382"/>
      <c r="L331" s="364"/>
    </row>
    <row r="332" spans="1:12">
      <c r="A332" s="390"/>
      <c r="B332" s="394"/>
      <c r="C332" s="391"/>
      <c r="D332" s="391"/>
      <c r="E332" s="391"/>
      <c r="F332" s="382"/>
      <c r="G332" s="382"/>
      <c r="H332" s="382"/>
      <c r="I332" s="382"/>
      <c r="J332" s="382"/>
      <c r="K332" s="382"/>
      <c r="L332" s="364"/>
    </row>
    <row r="333" spans="1:12">
      <c r="A333" s="390"/>
      <c r="B333" s="394"/>
      <c r="C333" s="391"/>
      <c r="D333" s="391"/>
      <c r="E333" s="391"/>
      <c r="F333" s="382"/>
      <c r="G333" s="382"/>
      <c r="H333" s="382"/>
      <c r="I333" s="382"/>
      <c r="J333" s="382"/>
      <c r="K333" s="382"/>
      <c r="L333" s="364"/>
    </row>
    <row r="334" spans="1:12">
      <c r="A334" s="390"/>
      <c r="B334" s="397"/>
      <c r="C334" s="398"/>
      <c r="D334" s="398"/>
      <c r="E334" s="398"/>
      <c r="F334" s="382"/>
      <c r="G334" s="382"/>
      <c r="H334" s="382"/>
      <c r="I334" s="382"/>
      <c r="J334" s="382"/>
      <c r="K334" s="382"/>
      <c r="L334" s="364"/>
    </row>
    <row r="335" spans="1:12">
      <c r="A335" s="390"/>
      <c r="B335" s="28"/>
      <c r="C335" s="391"/>
      <c r="D335" s="391"/>
      <c r="E335" s="391"/>
      <c r="F335" s="382"/>
      <c r="G335" s="382"/>
      <c r="H335" s="382"/>
      <c r="I335" s="382"/>
      <c r="J335" s="382"/>
      <c r="K335" s="382"/>
      <c r="L335" s="364"/>
    </row>
    <row r="336" spans="1:12">
      <c r="A336" s="390"/>
      <c r="B336" s="393"/>
      <c r="C336" s="391"/>
      <c r="D336" s="391"/>
      <c r="E336" s="391"/>
      <c r="F336" s="382"/>
      <c r="G336" s="382"/>
      <c r="H336" s="382"/>
      <c r="I336" s="382"/>
      <c r="J336" s="382"/>
      <c r="K336" s="382"/>
      <c r="L336" s="364"/>
    </row>
    <row r="337" spans="1:12">
      <c r="A337" s="390"/>
      <c r="B337" s="399"/>
      <c r="C337" s="401"/>
      <c r="D337" s="401"/>
      <c r="E337" s="401"/>
      <c r="F337" s="382"/>
      <c r="G337" s="382"/>
      <c r="H337" s="382"/>
      <c r="I337" s="382"/>
      <c r="J337" s="382"/>
      <c r="K337" s="382"/>
      <c r="L337" s="364"/>
    </row>
    <row r="338" spans="1:12">
      <c r="A338" s="390"/>
      <c r="B338" s="399"/>
      <c r="C338" s="28"/>
      <c r="D338" s="28"/>
      <c r="E338" s="28"/>
      <c r="F338" s="382"/>
      <c r="G338" s="382"/>
      <c r="H338" s="382"/>
      <c r="I338" s="382"/>
      <c r="J338" s="382"/>
      <c r="K338" s="382"/>
      <c r="L338" s="364"/>
    </row>
    <row r="339" spans="1:12">
      <c r="A339" s="390"/>
      <c r="B339" s="397"/>
      <c r="C339" s="391"/>
      <c r="D339" s="391"/>
      <c r="E339" s="391"/>
      <c r="F339" s="382"/>
      <c r="G339" s="382"/>
      <c r="H339" s="382"/>
      <c r="I339" s="382"/>
      <c r="J339" s="382"/>
      <c r="K339" s="382"/>
      <c r="L339" s="364"/>
    </row>
    <row r="340" spans="1:12">
      <c r="A340" s="390"/>
      <c r="B340" s="394"/>
      <c r="C340" s="391"/>
      <c r="D340" s="391"/>
      <c r="E340" s="391"/>
      <c r="F340" s="383"/>
      <c r="G340" s="382"/>
      <c r="H340" s="382"/>
      <c r="I340" s="382"/>
      <c r="J340" s="382"/>
      <c r="K340" s="382"/>
      <c r="L340" s="364"/>
    </row>
    <row r="341" spans="1:12">
      <c r="A341" s="390"/>
      <c r="B341" s="394"/>
      <c r="C341" s="391"/>
      <c r="D341" s="391"/>
      <c r="E341" s="391"/>
      <c r="F341" s="383"/>
      <c r="G341" s="382"/>
      <c r="H341" s="382"/>
      <c r="I341" s="382"/>
      <c r="J341" s="382"/>
      <c r="K341" s="382"/>
      <c r="L341" s="364"/>
    </row>
    <row r="342" spans="1:12">
      <c r="A342" s="390"/>
      <c r="B342" s="394"/>
      <c r="C342" s="391"/>
      <c r="D342" s="391"/>
      <c r="E342" s="391"/>
      <c r="F342" s="382"/>
      <c r="G342" s="382"/>
      <c r="H342" s="382"/>
      <c r="I342" s="382"/>
      <c r="J342" s="382"/>
      <c r="K342" s="382"/>
      <c r="L342" s="364"/>
    </row>
    <row r="343" spans="1:12">
      <c r="A343" s="390"/>
      <c r="B343" s="394"/>
      <c r="C343" s="391"/>
      <c r="D343" s="391"/>
      <c r="E343" s="391"/>
      <c r="F343" s="382"/>
      <c r="G343" s="382"/>
      <c r="H343" s="382"/>
      <c r="I343" s="382"/>
      <c r="J343" s="382"/>
      <c r="K343" s="382"/>
      <c r="L343" s="364"/>
    </row>
    <row r="344" spans="1:12">
      <c r="A344" s="390"/>
      <c r="B344" s="394"/>
      <c r="C344" s="391"/>
      <c r="D344" s="391"/>
      <c r="E344" s="391"/>
      <c r="F344" s="382"/>
      <c r="G344" s="382"/>
      <c r="H344" s="382"/>
      <c r="I344" s="382"/>
      <c r="J344" s="382"/>
      <c r="K344" s="382"/>
      <c r="L344" s="364"/>
    </row>
    <row r="345" spans="1:12">
      <c r="A345" s="390"/>
      <c r="B345" s="394"/>
      <c r="C345" s="391"/>
      <c r="D345" s="391"/>
      <c r="E345" s="391"/>
      <c r="F345" s="382"/>
      <c r="G345" s="382"/>
      <c r="H345" s="382"/>
      <c r="I345" s="382"/>
      <c r="J345" s="382"/>
      <c r="K345" s="382"/>
      <c r="L345" s="364"/>
    </row>
    <row r="346" spans="1:12">
      <c r="A346" s="390"/>
      <c r="B346" s="397"/>
      <c r="C346" s="398"/>
      <c r="D346" s="398"/>
      <c r="E346" s="398"/>
      <c r="F346" s="382"/>
      <c r="G346" s="382"/>
      <c r="H346" s="382"/>
      <c r="I346" s="382"/>
      <c r="J346" s="382"/>
      <c r="K346" s="382"/>
      <c r="L346" s="364"/>
    </row>
    <row r="347" spans="1:12">
      <c r="A347" s="390"/>
      <c r="B347" s="28"/>
      <c r="C347" s="391"/>
      <c r="D347" s="391"/>
      <c r="E347" s="391"/>
      <c r="F347" s="382"/>
      <c r="G347" s="382"/>
      <c r="H347" s="382"/>
      <c r="I347" s="382"/>
      <c r="J347" s="382"/>
      <c r="K347" s="382"/>
      <c r="L347" s="364"/>
    </row>
    <row r="348" spans="1:12">
      <c r="A348" s="390"/>
      <c r="B348" s="392"/>
      <c r="C348" s="391"/>
      <c r="D348" s="391"/>
      <c r="E348" s="391"/>
      <c r="F348" s="382"/>
      <c r="G348" s="382"/>
      <c r="H348" s="382"/>
      <c r="I348" s="382"/>
      <c r="J348" s="382"/>
      <c r="K348" s="382"/>
      <c r="L348" s="364"/>
    </row>
    <row r="349" spans="1:12">
      <c r="A349" s="390"/>
      <c r="B349" s="397"/>
      <c r="C349" s="391"/>
      <c r="D349" s="391"/>
      <c r="E349" s="391"/>
      <c r="F349" s="382"/>
      <c r="G349" s="382"/>
      <c r="H349" s="382"/>
      <c r="I349" s="382"/>
      <c r="J349" s="382"/>
      <c r="K349" s="382"/>
      <c r="L349" s="364"/>
    </row>
    <row r="350" spans="1:12">
      <c r="A350" s="390"/>
      <c r="B350" s="394"/>
      <c r="C350" s="391"/>
      <c r="D350" s="391"/>
      <c r="E350" s="391"/>
      <c r="F350" s="382"/>
      <c r="G350" s="382"/>
      <c r="H350" s="382"/>
      <c r="I350" s="382"/>
      <c r="J350" s="382"/>
      <c r="K350" s="382"/>
      <c r="L350" s="364"/>
    </row>
    <row r="351" spans="1:12">
      <c r="A351" s="390"/>
      <c r="B351" s="394"/>
      <c r="C351" s="391"/>
      <c r="D351" s="391"/>
      <c r="E351" s="391"/>
      <c r="F351" s="382"/>
      <c r="G351" s="382"/>
      <c r="H351" s="382"/>
      <c r="I351" s="382"/>
      <c r="J351" s="382"/>
      <c r="K351" s="382"/>
      <c r="L351" s="364"/>
    </row>
    <row r="352" spans="1:12">
      <c r="A352" s="390"/>
      <c r="B352" s="394"/>
      <c r="C352" s="391"/>
      <c r="D352" s="391"/>
      <c r="E352" s="391"/>
      <c r="F352" s="382"/>
      <c r="G352" s="382"/>
      <c r="H352" s="382"/>
      <c r="I352" s="382"/>
      <c r="J352" s="382"/>
      <c r="K352" s="382"/>
      <c r="L352" s="364"/>
    </row>
    <row r="353" spans="1:12">
      <c r="A353" s="390"/>
      <c r="B353" s="394"/>
      <c r="C353" s="391"/>
      <c r="D353" s="391"/>
      <c r="E353" s="391"/>
      <c r="F353" s="382"/>
      <c r="G353" s="382"/>
      <c r="H353" s="382"/>
      <c r="I353" s="382"/>
      <c r="J353" s="382"/>
      <c r="K353" s="382"/>
      <c r="L353" s="364"/>
    </row>
    <row r="354" spans="1:12">
      <c r="A354" s="390"/>
      <c r="B354" s="394"/>
      <c r="C354" s="391"/>
      <c r="D354" s="391"/>
      <c r="E354" s="391"/>
      <c r="F354" s="382"/>
      <c r="G354" s="382"/>
      <c r="H354" s="382"/>
      <c r="I354" s="382"/>
      <c r="J354" s="382"/>
      <c r="K354" s="382"/>
      <c r="L354" s="364"/>
    </row>
    <row r="355" spans="1:12">
      <c r="A355" s="390"/>
      <c r="B355" s="394"/>
      <c r="C355" s="391"/>
      <c r="D355" s="391"/>
      <c r="E355" s="391"/>
      <c r="F355" s="382"/>
      <c r="G355" s="382"/>
      <c r="H355" s="382"/>
      <c r="I355" s="382"/>
      <c r="J355" s="382"/>
      <c r="K355" s="382"/>
      <c r="L355" s="364"/>
    </row>
    <row r="356" spans="1:12">
      <c r="A356" s="390"/>
      <c r="B356" s="397"/>
      <c r="C356" s="398"/>
      <c r="D356" s="398"/>
      <c r="E356" s="398"/>
      <c r="F356" s="382"/>
      <c r="G356" s="382"/>
      <c r="H356" s="382"/>
      <c r="I356" s="382"/>
      <c r="J356" s="382"/>
      <c r="K356" s="382"/>
      <c r="L356" s="364"/>
    </row>
    <row r="357" spans="1:12">
      <c r="A357" s="390"/>
      <c r="B357" s="28"/>
      <c r="C357" s="391"/>
      <c r="D357" s="391"/>
      <c r="E357" s="391"/>
      <c r="F357" s="382"/>
      <c r="G357" s="382"/>
      <c r="H357" s="382"/>
      <c r="I357" s="382"/>
      <c r="J357" s="382"/>
      <c r="K357" s="382"/>
      <c r="L357" s="364"/>
    </row>
    <row r="358" spans="1:12">
      <c r="A358" s="390"/>
      <c r="B358" s="402"/>
      <c r="C358" s="391"/>
      <c r="D358" s="391"/>
      <c r="E358" s="391"/>
      <c r="F358" s="382"/>
      <c r="G358" s="382"/>
      <c r="H358" s="382"/>
      <c r="I358" s="382"/>
      <c r="J358" s="382"/>
      <c r="K358" s="382"/>
      <c r="L358" s="364"/>
    </row>
    <row r="359" spans="1:12">
      <c r="A359" s="390"/>
      <c r="B359" s="397"/>
      <c r="C359" s="391"/>
      <c r="D359" s="391"/>
      <c r="E359" s="391"/>
      <c r="F359" s="382"/>
      <c r="G359" s="382"/>
      <c r="H359" s="382"/>
      <c r="I359" s="382"/>
      <c r="J359" s="382"/>
      <c r="K359" s="382"/>
      <c r="L359" s="364"/>
    </row>
    <row r="360" spans="1:12">
      <c r="A360" s="390"/>
      <c r="B360" s="394"/>
      <c r="C360" s="391"/>
      <c r="D360" s="391"/>
      <c r="E360" s="391"/>
      <c r="F360" s="382"/>
      <c r="G360" s="382"/>
      <c r="H360" s="382"/>
      <c r="I360" s="382"/>
      <c r="J360" s="382"/>
      <c r="K360" s="382"/>
      <c r="L360" s="364"/>
    </row>
    <row r="361" spans="1:12">
      <c r="A361" s="390"/>
      <c r="B361" s="394"/>
      <c r="C361" s="391"/>
      <c r="D361" s="391"/>
      <c r="E361" s="391"/>
      <c r="F361" s="382"/>
      <c r="G361" s="382"/>
      <c r="H361" s="382"/>
      <c r="I361" s="382"/>
      <c r="J361" s="382"/>
      <c r="K361" s="382"/>
      <c r="L361" s="364"/>
    </row>
    <row r="362" spans="1:12">
      <c r="A362" s="390"/>
      <c r="B362" s="394"/>
      <c r="C362" s="391"/>
      <c r="D362" s="391"/>
      <c r="E362" s="391"/>
      <c r="F362" s="382"/>
      <c r="G362" s="382"/>
      <c r="H362" s="382"/>
      <c r="I362" s="382"/>
      <c r="J362" s="382"/>
      <c r="K362" s="382"/>
      <c r="L362" s="364"/>
    </row>
    <row r="363" spans="1:12">
      <c r="A363" s="390"/>
      <c r="B363" s="394"/>
      <c r="C363" s="391"/>
      <c r="D363" s="391"/>
      <c r="E363" s="391"/>
      <c r="F363" s="382"/>
      <c r="G363" s="382"/>
      <c r="H363" s="382"/>
      <c r="I363" s="382"/>
      <c r="J363" s="382"/>
      <c r="K363" s="382"/>
      <c r="L363" s="364"/>
    </row>
    <row r="364" spans="1:12">
      <c r="A364" s="390"/>
      <c r="B364" s="394"/>
      <c r="C364" s="391"/>
      <c r="D364" s="391"/>
      <c r="E364" s="391"/>
      <c r="F364" s="382"/>
      <c r="G364" s="382"/>
      <c r="H364" s="382"/>
      <c r="I364" s="382"/>
      <c r="J364" s="382"/>
      <c r="K364" s="382"/>
      <c r="L364" s="364"/>
    </row>
    <row r="365" spans="1:12">
      <c r="A365" s="390"/>
      <c r="B365" s="394"/>
      <c r="C365" s="391"/>
      <c r="D365" s="391"/>
      <c r="E365" s="391"/>
      <c r="F365" s="382"/>
      <c r="G365" s="382"/>
      <c r="H365" s="382"/>
      <c r="I365" s="382"/>
      <c r="J365" s="382"/>
      <c r="K365" s="382"/>
      <c r="L365" s="364"/>
    </row>
    <row r="366" spans="1:12">
      <c r="A366" s="390"/>
      <c r="B366" s="397"/>
      <c r="C366" s="398"/>
      <c r="D366" s="398"/>
      <c r="E366" s="398"/>
      <c r="F366" s="382"/>
      <c r="G366" s="382"/>
      <c r="H366" s="382"/>
      <c r="I366" s="382"/>
      <c r="J366" s="382"/>
      <c r="K366" s="382"/>
      <c r="L366" s="364"/>
    </row>
    <row r="367" spans="1:12">
      <c r="A367" s="28"/>
      <c r="B367" s="28"/>
      <c r="C367" s="28"/>
      <c r="D367" s="28"/>
      <c r="E367" s="28"/>
      <c r="F367" s="382"/>
      <c r="G367" s="382"/>
      <c r="H367" s="382"/>
      <c r="I367" s="382"/>
      <c r="J367" s="382"/>
      <c r="K367" s="382"/>
      <c r="L367" s="364"/>
    </row>
    <row r="368" spans="1:12">
      <c r="F368" s="382"/>
      <c r="G368" s="382"/>
      <c r="H368" s="382"/>
      <c r="I368" s="382"/>
      <c r="J368" s="382"/>
      <c r="K368" s="382"/>
      <c r="L368" s="364"/>
    </row>
    <row r="369" spans="6:12">
      <c r="F369" s="382"/>
      <c r="G369" s="382"/>
      <c r="H369" s="382"/>
      <c r="I369" s="382"/>
      <c r="J369" s="382"/>
      <c r="K369" s="382"/>
      <c r="L369" s="364"/>
    </row>
    <row r="370" spans="6:12">
      <c r="F370" s="382"/>
      <c r="G370" s="382"/>
      <c r="H370" s="382"/>
      <c r="I370" s="382"/>
      <c r="J370" s="382"/>
      <c r="K370" s="382"/>
      <c r="L370" s="364"/>
    </row>
    <row r="371" spans="6:12">
      <c r="F371" s="382"/>
      <c r="G371" s="382"/>
      <c r="H371" s="382"/>
      <c r="I371" s="382"/>
      <c r="J371" s="382"/>
      <c r="K371" s="382"/>
      <c r="L371" s="364"/>
    </row>
    <row r="372" spans="6:12">
      <c r="F372" s="382"/>
      <c r="G372" s="382"/>
      <c r="H372" s="382"/>
      <c r="I372" s="382"/>
      <c r="J372" s="382"/>
      <c r="K372" s="382"/>
      <c r="L372" s="364"/>
    </row>
    <row r="373" spans="6:12">
      <c r="F373" s="382"/>
      <c r="G373" s="382"/>
      <c r="H373" s="382"/>
      <c r="I373" s="382"/>
      <c r="J373" s="382"/>
      <c r="K373" s="382"/>
      <c r="L373" s="364"/>
    </row>
    <row r="374" spans="6:12">
      <c r="F374" s="382"/>
      <c r="G374" s="382"/>
      <c r="H374" s="382"/>
      <c r="I374" s="382"/>
      <c r="J374" s="382"/>
      <c r="K374" s="382"/>
      <c r="L374" s="364"/>
    </row>
    <row r="375" spans="6:12">
      <c r="F375" s="420"/>
      <c r="G375" s="382"/>
      <c r="H375" s="382"/>
      <c r="I375" s="382"/>
      <c r="J375" s="382"/>
      <c r="K375" s="382"/>
      <c r="L375" s="364"/>
    </row>
    <row r="376" spans="6:12">
      <c r="F376" s="382"/>
      <c r="G376" s="383"/>
      <c r="H376" s="382"/>
      <c r="I376" s="382"/>
      <c r="J376" s="382"/>
      <c r="K376" s="382"/>
      <c r="L376" s="364"/>
    </row>
    <row r="377" spans="6:12">
      <c r="F377" s="382"/>
      <c r="G377" s="382"/>
      <c r="H377" s="382"/>
      <c r="I377" s="382"/>
      <c r="J377" s="382"/>
      <c r="K377" s="382"/>
      <c r="L377" s="364"/>
    </row>
    <row r="378" spans="6:12">
      <c r="F378" s="382"/>
      <c r="G378" s="382"/>
      <c r="H378" s="382"/>
      <c r="I378" s="382"/>
      <c r="J378" s="382"/>
      <c r="K378" s="382"/>
      <c r="L378" s="364"/>
    </row>
    <row r="379" spans="6:12">
      <c r="F379" s="382"/>
      <c r="G379" s="382"/>
      <c r="H379" s="382"/>
      <c r="I379" s="382"/>
      <c r="J379" s="382"/>
      <c r="K379" s="382"/>
      <c r="L379" s="364"/>
    </row>
    <row r="380" spans="6:12">
      <c r="F380" s="382"/>
      <c r="G380" s="382"/>
      <c r="H380" s="382"/>
      <c r="I380" s="382"/>
      <c r="J380" s="382"/>
      <c r="K380" s="382"/>
      <c r="L380" s="364"/>
    </row>
    <row r="381" spans="6:12">
      <c r="F381" s="382"/>
      <c r="G381" s="382"/>
      <c r="H381" s="382"/>
      <c r="I381" s="382"/>
      <c r="J381" s="382"/>
      <c r="K381" s="382"/>
      <c r="L381" s="364"/>
    </row>
    <row r="382" spans="6:12">
      <c r="F382" s="382"/>
      <c r="G382" s="382"/>
      <c r="H382" s="382"/>
      <c r="I382" s="382"/>
      <c r="J382" s="382"/>
      <c r="K382" s="382"/>
      <c r="L382" s="364"/>
    </row>
    <row r="383" spans="6:12">
      <c r="F383" s="382"/>
      <c r="G383" s="382"/>
      <c r="H383" s="382"/>
      <c r="I383" s="382"/>
      <c r="J383" s="382"/>
      <c r="K383" s="382"/>
      <c r="L383" s="364"/>
    </row>
    <row r="384" spans="6:12">
      <c r="F384" s="382"/>
      <c r="G384" s="382"/>
      <c r="H384" s="382"/>
      <c r="I384" s="382"/>
      <c r="J384" s="382"/>
      <c r="K384" s="382"/>
      <c r="L384" s="364"/>
    </row>
    <row r="385" spans="6:12">
      <c r="F385" s="382"/>
      <c r="G385" s="382"/>
      <c r="H385" s="382"/>
      <c r="I385" s="382"/>
      <c r="J385" s="382"/>
      <c r="K385" s="382"/>
      <c r="L385" s="364"/>
    </row>
    <row r="386" spans="6:12">
      <c r="F386" s="382"/>
      <c r="G386" s="382"/>
      <c r="H386" s="382"/>
      <c r="I386" s="382"/>
      <c r="J386" s="382"/>
      <c r="K386" s="382"/>
      <c r="L386" s="364"/>
    </row>
    <row r="387" spans="6:12">
      <c r="F387" s="382"/>
      <c r="G387" s="382"/>
      <c r="H387" s="382"/>
      <c r="I387" s="382"/>
      <c r="J387" s="382"/>
      <c r="K387" s="382"/>
      <c r="L387" s="364"/>
    </row>
    <row r="388" spans="6:12">
      <c r="F388" s="382"/>
      <c r="G388" s="382"/>
      <c r="H388" s="382"/>
      <c r="I388" s="382"/>
      <c r="J388" s="382"/>
      <c r="K388" s="382"/>
      <c r="L388" s="364"/>
    </row>
    <row r="389" spans="6:12">
      <c r="F389" s="382"/>
      <c r="G389" s="382"/>
      <c r="H389" s="382"/>
      <c r="I389" s="382"/>
      <c r="J389" s="382"/>
      <c r="K389" s="382"/>
      <c r="L389" s="364"/>
    </row>
    <row r="390" spans="6:12">
      <c r="F390" s="382"/>
      <c r="G390" s="382"/>
      <c r="H390" s="382"/>
      <c r="I390" s="382"/>
      <c r="J390" s="382"/>
      <c r="K390" s="382"/>
      <c r="L390" s="364"/>
    </row>
    <row r="391" spans="6:12">
      <c r="F391" s="382"/>
      <c r="G391" s="382"/>
      <c r="H391" s="382"/>
      <c r="I391" s="382"/>
      <c r="J391" s="382"/>
      <c r="K391" s="382"/>
      <c r="L391" s="364"/>
    </row>
    <row r="392" spans="6:12">
      <c r="F392" s="382"/>
      <c r="G392" s="382"/>
      <c r="H392" s="382"/>
      <c r="I392" s="382"/>
      <c r="J392" s="382"/>
      <c r="K392" s="382"/>
      <c r="L392" s="364"/>
    </row>
    <row r="393" spans="6:12">
      <c r="F393" s="382"/>
      <c r="G393" s="382"/>
      <c r="H393" s="382"/>
      <c r="I393" s="382"/>
      <c r="J393" s="382"/>
      <c r="K393" s="382"/>
      <c r="L393" s="364"/>
    </row>
    <row r="394" spans="6:12">
      <c r="F394" s="364"/>
      <c r="G394" s="364"/>
      <c r="H394" s="364"/>
      <c r="I394" s="364"/>
      <c r="J394" s="364"/>
      <c r="K394" s="364"/>
      <c r="L394" s="364"/>
    </row>
    <row r="395" spans="6:12">
      <c r="F395" s="364"/>
      <c r="G395" s="364"/>
      <c r="H395" s="364"/>
      <c r="I395" s="364"/>
      <c r="J395" s="364"/>
      <c r="K395" s="364"/>
      <c r="L395" s="364"/>
    </row>
    <row r="396" spans="6:12">
      <c r="F396" s="364"/>
      <c r="G396" s="364"/>
      <c r="H396" s="364"/>
      <c r="I396" s="364"/>
      <c r="J396" s="364"/>
      <c r="K396" s="364"/>
      <c r="L396" s="364"/>
    </row>
    <row r="397" spans="6:12">
      <c r="F397" s="364"/>
      <c r="G397" s="364"/>
      <c r="H397" s="364"/>
      <c r="I397" s="364"/>
      <c r="J397" s="364"/>
      <c r="K397" s="364"/>
      <c r="L397" s="364"/>
    </row>
    <row r="398" spans="6:12">
      <c r="F398" s="364"/>
      <c r="G398" s="364"/>
      <c r="H398" s="364"/>
      <c r="I398" s="364"/>
      <c r="J398" s="364"/>
      <c r="K398" s="364"/>
      <c r="L398" s="364"/>
    </row>
    <row r="399" spans="6:12">
      <c r="F399" s="364"/>
      <c r="G399" s="364"/>
      <c r="H399" s="364"/>
      <c r="I399" s="364"/>
      <c r="J399" s="364"/>
      <c r="K399" s="364"/>
      <c r="L399" s="364"/>
    </row>
    <row r="400" spans="6:12">
      <c r="F400" s="364"/>
      <c r="G400" s="364"/>
      <c r="H400" s="364"/>
      <c r="I400" s="364"/>
      <c r="J400" s="364"/>
      <c r="K400" s="364"/>
      <c r="L400" s="364"/>
    </row>
    <row r="401" spans="6:12">
      <c r="F401" s="364"/>
      <c r="G401" s="364"/>
      <c r="H401" s="364"/>
      <c r="I401" s="364"/>
      <c r="J401" s="364"/>
      <c r="K401" s="364"/>
      <c r="L401" s="364"/>
    </row>
    <row r="402" spans="6:12">
      <c r="F402" s="364"/>
      <c r="G402" s="364"/>
      <c r="H402" s="364"/>
      <c r="I402" s="364"/>
      <c r="J402" s="364"/>
      <c r="K402" s="364"/>
      <c r="L402" s="364"/>
    </row>
    <row r="403" spans="6:12">
      <c r="F403" s="364"/>
      <c r="G403" s="364"/>
      <c r="H403" s="364"/>
      <c r="I403" s="364"/>
      <c r="J403" s="364"/>
      <c r="K403" s="364"/>
      <c r="L403" s="364"/>
    </row>
    <row r="404" spans="6:12">
      <c r="F404" s="364"/>
      <c r="G404" s="364"/>
      <c r="H404" s="364"/>
      <c r="I404" s="364"/>
      <c r="J404" s="364"/>
      <c r="K404" s="364"/>
      <c r="L404" s="364"/>
    </row>
    <row r="405" spans="6:12">
      <c r="F405" s="364"/>
      <c r="G405" s="364"/>
      <c r="H405" s="364"/>
      <c r="I405" s="364"/>
      <c r="J405" s="364"/>
      <c r="K405" s="364"/>
      <c r="L405" s="364"/>
    </row>
    <row r="406" spans="6:12">
      <c r="F406" s="364"/>
      <c r="G406" s="364"/>
      <c r="H406" s="364"/>
      <c r="I406" s="364"/>
      <c r="J406" s="364"/>
      <c r="K406" s="364"/>
      <c r="L406" s="364"/>
    </row>
    <row r="407" spans="6:12">
      <c r="F407" s="364"/>
      <c r="G407" s="364"/>
      <c r="H407" s="364"/>
      <c r="I407" s="364"/>
      <c r="J407" s="364"/>
      <c r="K407" s="364"/>
      <c r="L407" s="364"/>
    </row>
  </sheetData>
  <mergeCells count="1">
    <mergeCell ref="B3:F3"/>
  </mergeCells>
  <pageMargins left="0.39370078740157483" right="0.39370078740157483" top="0.74803149606299213" bottom="0.74803149606299213" header="0.31496062992125984" footer="0.31496062992125984"/>
  <pageSetup paperSize="8" scale="94" orientation="portrait" r:id="rId1"/>
  <rowBreaks count="3" manualBreakCount="3">
    <brk id="66" max="16383" man="1"/>
    <brk id="186" max="5" man="1"/>
    <brk id="224" max="6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84"/>
  <sheetViews>
    <sheetView zoomScaleNormal="100" workbookViewId="0">
      <selection activeCell="L25" sqref="L25"/>
    </sheetView>
  </sheetViews>
  <sheetFormatPr defaultColWidth="8.85546875" defaultRowHeight="15.75"/>
  <cols>
    <col min="1" max="1" width="4.140625" style="52" customWidth="1"/>
    <col min="2" max="2" width="26.7109375" style="51" customWidth="1"/>
    <col min="3" max="3" width="10.5703125" style="51" customWidth="1"/>
    <col min="4" max="4" width="12.85546875" style="51" customWidth="1"/>
    <col min="5" max="5" width="10" style="51" customWidth="1"/>
    <col min="6" max="6" width="9.42578125" style="51" customWidth="1"/>
    <col min="7" max="7" width="11.42578125" style="51" customWidth="1"/>
    <col min="8" max="8" width="10.42578125" style="51" customWidth="1"/>
    <col min="9" max="9" width="9.28515625" style="51" customWidth="1"/>
    <col min="10" max="10" width="9.140625" style="51" customWidth="1"/>
    <col min="11" max="11" width="10.42578125" style="51" customWidth="1"/>
    <col min="12" max="12" width="11.140625" style="51" customWidth="1"/>
    <col min="13" max="13" width="10.7109375" style="51" customWidth="1"/>
    <col min="14" max="14" width="13.28515625" style="51" customWidth="1"/>
    <col min="15" max="15" width="10.85546875" style="52" customWidth="1"/>
    <col min="16" max="256" width="8.85546875" style="51"/>
    <col min="257" max="257" width="4.140625" style="51" customWidth="1"/>
    <col min="258" max="258" width="26.7109375" style="51" customWidth="1"/>
    <col min="259" max="259" width="10.5703125" style="51" customWidth="1"/>
    <col min="260" max="260" width="12.85546875" style="51" customWidth="1"/>
    <col min="261" max="261" width="10" style="51" customWidth="1"/>
    <col min="262" max="262" width="9.42578125" style="51" customWidth="1"/>
    <col min="263" max="263" width="11.42578125" style="51" customWidth="1"/>
    <col min="264" max="264" width="10.42578125" style="51" customWidth="1"/>
    <col min="265" max="265" width="9.28515625" style="51" customWidth="1"/>
    <col min="266" max="266" width="9.140625" style="51" customWidth="1"/>
    <col min="267" max="267" width="10.42578125" style="51" customWidth="1"/>
    <col min="268" max="268" width="11.140625" style="51" customWidth="1"/>
    <col min="269" max="269" width="10.7109375" style="51" customWidth="1"/>
    <col min="270" max="270" width="13.28515625" style="51" customWidth="1"/>
    <col min="271" max="271" width="10.85546875" style="51" customWidth="1"/>
    <col min="272" max="512" width="8.85546875" style="51"/>
    <col min="513" max="513" width="4.140625" style="51" customWidth="1"/>
    <col min="514" max="514" width="26.7109375" style="51" customWidth="1"/>
    <col min="515" max="515" width="10.5703125" style="51" customWidth="1"/>
    <col min="516" max="516" width="12.85546875" style="51" customWidth="1"/>
    <col min="517" max="517" width="10" style="51" customWidth="1"/>
    <col min="518" max="518" width="9.42578125" style="51" customWidth="1"/>
    <col min="519" max="519" width="11.42578125" style="51" customWidth="1"/>
    <col min="520" max="520" width="10.42578125" style="51" customWidth="1"/>
    <col min="521" max="521" width="9.28515625" style="51" customWidth="1"/>
    <col min="522" max="522" width="9.140625" style="51" customWidth="1"/>
    <col min="523" max="523" width="10.42578125" style="51" customWidth="1"/>
    <col min="524" max="524" width="11.140625" style="51" customWidth="1"/>
    <col min="525" max="525" width="10.7109375" style="51" customWidth="1"/>
    <col min="526" max="526" width="13.28515625" style="51" customWidth="1"/>
    <col min="527" max="527" width="10.85546875" style="51" customWidth="1"/>
    <col min="528" max="768" width="8.85546875" style="51"/>
    <col min="769" max="769" width="4.140625" style="51" customWidth="1"/>
    <col min="770" max="770" width="26.7109375" style="51" customWidth="1"/>
    <col min="771" max="771" width="10.5703125" style="51" customWidth="1"/>
    <col min="772" max="772" width="12.85546875" style="51" customWidth="1"/>
    <col min="773" max="773" width="10" style="51" customWidth="1"/>
    <col min="774" max="774" width="9.42578125" style="51" customWidth="1"/>
    <col min="775" max="775" width="11.42578125" style="51" customWidth="1"/>
    <col min="776" max="776" width="10.42578125" style="51" customWidth="1"/>
    <col min="777" max="777" width="9.28515625" style="51" customWidth="1"/>
    <col min="778" max="778" width="9.140625" style="51" customWidth="1"/>
    <col min="779" max="779" width="10.42578125" style="51" customWidth="1"/>
    <col min="780" max="780" width="11.140625" style="51" customWidth="1"/>
    <col min="781" max="781" width="10.7109375" style="51" customWidth="1"/>
    <col min="782" max="782" width="13.28515625" style="51" customWidth="1"/>
    <col min="783" max="783" width="10.85546875" style="51" customWidth="1"/>
    <col min="784" max="1024" width="8.85546875" style="51"/>
    <col min="1025" max="1025" width="4.140625" style="51" customWidth="1"/>
    <col min="1026" max="1026" width="26.7109375" style="51" customWidth="1"/>
    <col min="1027" max="1027" width="10.5703125" style="51" customWidth="1"/>
    <col min="1028" max="1028" width="12.85546875" style="51" customWidth="1"/>
    <col min="1029" max="1029" width="10" style="51" customWidth="1"/>
    <col min="1030" max="1030" width="9.42578125" style="51" customWidth="1"/>
    <col min="1031" max="1031" width="11.42578125" style="51" customWidth="1"/>
    <col min="1032" max="1032" width="10.42578125" style="51" customWidth="1"/>
    <col min="1033" max="1033" width="9.28515625" style="51" customWidth="1"/>
    <col min="1034" max="1034" width="9.140625" style="51" customWidth="1"/>
    <col min="1035" max="1035" width="10.42578125" style="51" customWidth="1"/>
    <col min="1036" max="1036" width="11.140625" style="51" customWidth="1"/>
    <col min="1037" max="1037" width="10.7109375" style="51" customWidth="1"/>
    <col min="1038" max="1038" width="13.28515625" style="51" customWidth="1"/>
    <col min="1039" max="1039" width="10.85546875" style="51" customWidth="1"/>
    <col min="1040" max="1280" width="8.85546875" style="51"/>
    <col min="1281" max="1281" width="4.140625" style="51" customWidth="1"/>
    <col min="1282" max="1282" width="26.7109375" style="51" customWidth="1"/>
    <col min="1283" max="1283" width="10.5703125" style="51" customWidth="1"/>
    <col min="1284" max="1284" width="12.85546875" style="51" customWidth="1"/>
    <col min="1285" max="1285" width="10" style="51" customWidth="1"/>
    <col min="1286" max="1286" width="9.42578125" style="51" customWidth="1"/>
    <col min="1287" max="1287" width="11.42578125" style="51" customWidth="1"/>
    <col min="1288" max="1288" width="10.42578125" style="51" customWidth="1"/>
    <col min="1289" max="1289" width="9.28515625" style="51" customWidth="1"/>
    <col min="1290" max="1290" width="9.140625" style="51" customWidth="1"/>
    <col min="1291" max="1291" width="10.42578125" style="51" customWidth="1"/>
    <col min="1292" max="1292" width="11.140625" style="51" customWidth="1"/>
    <col min="1293" max="1293" width="10.7109375" style="51" customWidth="1"/>
    <col min="1294" max="1294" width="13.28515625" style="51" customWidth="1"/>
    <col min="1295" max="1295" width="10.85546875" style="51" customWidth="1"/>
    <col min="1296" max="1536" width="8.85546875" style="51"/>
    <col min="1537" max="1537" width="4.140625" style="51" customWidth="1"/>
    <col min="1538" max="1538" width="26.7109375" style="51" customWidth="1"/>
    <col min="1539" max="1539" width="10.5703125" style="51" customWidth="1"/>
    <col min="1540" max="1540" width="12.85546875" style="51" customWidth="1"/>
    <col min="1541" max="1541" width="10" style="51" customWidth="1"/>
    <col min="1542" max="1542" width="9.42578125" style="51" customWidth="1"/>
    <col min="1543" max="1543" width="11.42578125" style="51" customWidth="1"/>
    <col min="1544" max="1544" width="10.42578125" style="51" customWidth="1"/>
    <col min="1545" max="1545" width="9.28515625" style="51" customWidth="1"/>
    <col min="1546" max="1546" width="9.140625" style="51" customWidth="1"/>
    <col min="1547" max="1547" width="10.42578125" style="51" customWidth="1"/>
    <col min="1548" max="1548" width="11.140625" style="51" customWidth="1"/>
    <col min="1549" max="1549" width="10.7109375" style="51" customWidth="1"/>
    <col min="1550" max="1550" width="13.28515625" style="51" customWidth="1"/>
    <col min="1551" max="1551" width="10.85546875" style="51" customWidth="1"/>
    <col min="1552" max="1792" width="8.85546875" style="51"/>
    <col min="1793" max="1793" width="4.140625" style="51" customWidth="1"/>
    <col min="1794" max="1794" width="26.7109375" style="51" customWidth="1"/>
    <col min="1795" max="1795" width="10.5703125" style="51" customWidth="1"/>
    <col min="1796" max="1796" width="12.85546875" style="51" customWidth="1"/>
    <col min="1797" max="1797" width="10" style="51" customWidth="1"/>
    <col min="1798" max="1798" width="9.42578125" style="51" customWidth="1"/>
    <col min="1799" max="1799" width="11.42578125" style="51" customWidth="1"/>
    <col min="1800" max="1800" width="10.42578125" style="51" customWidth="1"/>
    <col min="1801" max="1801" width="9.28515625" style="51" customWidth="1"/>
    <col min="1802" max="1802" width="9.140625" style="51" customWidth="1"/>
    <col min="1803" max="1803" width="10.42578125" style="51" customWidth="1"/>
    <col min="1804" max="1804" width="11.140625" style="51" customWidth="1"/>
    <col min="1805" max="1805" width="10.7109375" style="51" customWidth="1"/>
    <col min="1806" max="1806" width="13.28515625" style="51" customWidth="1"/>
    <col min="1807" max="1807" width="10.85546875" style="51" customWidth="1"/>
    <col min="1808" max="2048" width="8.85546875" style="51"/>
    <col min="2049" max="2049" width="4.140625" style="51" customWidth="1"/>
    <col min="2050" max="2050" width="26.7109375" style="51" customWidth="1"/>
    <col min="2051" max="2051" width="10.5703125" style="51" customWidth="1"/>
    <col min="2052" max="2052" width="12.85546875" style="51" customWidth="1"/>
    <col min="2053" max="2053" width="10" style="51" customWidth="1"/>
    <col min="2054" max="2054" width="9.42578125" style="51" customWidth="1"/>
    <col min="2055" max="2055" width="11.42578125" style="51" customWidth="1"/>
    <col min="2056" max="2056" width="10.42578125" style="51" customWidth="1"/>
    <col min="2057" max="2057" width="9.28515625" style="51" customWidth="1"/>
    <col min="2058" max="2058" width="9.140625" style="51" customWidth="1"/>
    <col min="2059" max="2059" width="10.42578125" style="51" customWidth="1"/>
    <col min="2060" max="2060" width="11.140625" style="51" customWidth="1"/>
    <col min="2061" max="2061" width="10.7109375" style="51" customWidth="1"/>
    <col min="2062" max="2062" width="13.28515625" style="51" customWidth="1"/>
    <col min="2063" max="2063" width="10.85546875" style="51" customWidth="1"/>
    <col min="2064" max="2304" width="8.85546875" style="51"/>
    <col min="2305" max="2305" width="4.140625" style="51" customWidth="1"/>
    <col min="2306" max="2306" width="26.7109375" style="51" customWidth="1"/>
    <col min="2307" max="2307" width="10.5703125" style="51" customWidth="1"/>
    <col min="2308" max="2308" width="12.85546875" style="51" customWidth="1"/>
    <col min="2309" max="2309" width="10" style="51" customWidth="1"/>
    <col min="2310" max="2310" width="9.42578125" style="51" customWidth="1"/>
    <col min="2311" max="2311" width="11.42578125" style="51" customWidth="1"/>
    <col min="2312" max="2312" width="10.42578125" style="51" customWidth="1"/>
    <col min="2313" max="2313" width="9.28515625" style="51" customWidth="1"/>
    <col min="2314" max="2314" width="9.140625" style="51" customWidth="1"/>
    <col min="2315" max="2315" width="10.42578125" style="51" customWidth="1"/>
    <col min="2316" max="2316" width="11.140625" style="51" customWidth="1"/>
    <col min="2317" max="2317" width="10.7109375" style="51" customWidth="1"/>
    <col min="2318" max="2318" width="13.28515625" style="51" customWidth="1"/>
    <col min="2319" max="2319" width="10.85546875" style="51" customWidth="1"/>
    <col min="2320" max="2560" width="8.85546875" style="51"/>
    <col min="2561" max="2561" width="4.140625" style="51" customWidth="1"/>
    <col min="2562" max="2562" width="26.7109375" style="51" customWidth="1"/>
    <col min="2563" max="2563" width="10.5703125" style="51" customWidth="1"/>
    <col min="2564" max="2564" width="12.85546875" style="51" customWidth="1"/>
    <col min="2565" max="2565" width="10" style="51" customWidth="1"/>
    <col min="2566" max="2566" width="9.42578125" style="51" customWidth="1"/>
    <col min="2567" max="2567" width="11.42578125" style="51" customWidth="1"/>
    <col min="2568" max="2568" width="10.42578125" style="51" customWidth="1"/>
    <col min="2569" max="2569" width="9.28515625" style="51" customWidth="1"/>
    <col min="2570" max="2570" width="9.140625" style="51" customWidth="1"/>
    <col min="2571" max="2571" width="10.42578125" style="51" customWidth="1"/>
    <col min="2572" max="2572" width="11.140625" style="51" customWidth="1"/>
    <col min="2573" max="2573" width="10.7109375" style="51" customWidth="1"/>
    <col min="2574" max="2574" width="13.28515625" style="51" customWidth="1"/>
    <col min="2575" max="2575" width="10.85546875" style="51" customWidth="1"/>
    <col min="2576" max="2816" width="8.85546875" style="51"/>
    <col min="2817" max="2817" width="4.140625" style="51" customWidth="1"/>
    <col min="2818" max="2818" width="26.7109375" style="51" customWidth="1"/>
    <col min="2819" max="2819" width="10.5703125" style="51" customWidth="1"/>
    <col min="2820" max="2820" width="12.85546875" style="51" customWidth="1"/>
    <col min="2821" max="2821" width="10" style="51" customWidth="1"/>
    <col min="2822" max="2822" width="9.42578125" style="51" customWidth="1"/>
    <col min="2823" max="2823" width="11.42578125" style="51" customWidth="1"/>
    <col min="2824" max="2824" width="10.42578125" style="51" customWidth="1"/>
    <col min="2825" max="2825" width="9.28515625" style="51" customWidth="1"/>
    <col min="2826" max="2826" width="9.140625" style="51" customWidth="1"/>
    <col min="2827" max="2827" width="10.42578125" style="51" customWidth="1"/>
    <col min="2828" max="2828" width="11.140625" style="51" customWidth="1"/>
    <col min="2829" max="2829" width="10.7109375" style="51" customWidth="1"/>
    <col min="2830" max="2830" width="13.28515625" style="51" customWidth="1"/>
    <col min="2831" max="2831" width="10.85546875" style="51" customWidth="1"/>
    <col min="2832" max="3072" width="8.85546875" style="51"/>
    <col min="3073" max="3073" width="4.140625" style="51" customWidth="1"/>
    <col min="3074" max="3074" width="26.7109375" style="51" customWidth="1"/>
    <col min="3075" max="3075" width="10.5703125" style="51" customWidth="1"/>
    <col min="3076" max="3076" width="12.85546875" style="51" customWidth="1"/>
    <col min="3077" max="3077" width="10" style="51" customWidth="1"/>
    <col min="3078" max="3078" width="9.42578125" style="51" customWidth="1"/>
    <col min="3079" max="3079" width="11.42578125" style="51" customWidth="1"/>
    <col min="3080" max="3080" width="10.42578125" style="51" customWidth="1"/>
    <col min="3081" max="3081" width="9.28515625" style="51" customWidth="1"/>
    <col min="3082" max="3082" width="9.140625" style="51" customWidth="1"/>
    <col min="3083" max="3083" width="10.42578125" style="51" customWidth="1"/>
    <col min="3084" max="3084" width="11.140625" style="51" customWidth="1"/>
    <col min="3085" max="3085" width="10.7109375" style="51" customWidth="1"/>
    <col min="3086" max="3086" width="13.28515625" style="51" customWidth="1"/>
    <col min="3087" max="3087" width="10.85546875" style="51" customWidth="1"/>
    <col min="3088" max="3328" width="8.85546875" style="51"/>
    <col min="3329" max="3329" width="4.140625" style="51" customWidth="1"/>
    <col min="3330" max="3330" width="26.7109375" style="51" customWidth="1"/>
    <col min="3331" max="3331" width="10.5703125" style="51" customWidth="1"/>
    <col min="3332" max="3332" width="12.85546875" style="51" customWidth="1"/>
    <col min="3333" max="3333" width="10" style="51" customWidth="1"/>
    <col min="3334" max="3334" width="9.42578125" style="51" customWidth="1"/>
    <col min="3335" max="3335" width="11.42578125" style="51" customWidth="1"/>
    <col min="3336" max="3336" width="10.42578125" style="51" customWidth="1"/>
    <col min="3337" max="3337" width="9.28515625" style="51" customWidth="1"/>
    <col min="3338" max="3338" width="9.140625" style="51" customWidth="1"/>
    <col min="3339" max="3339" width="10.42578125" style="51" customWidth="1"/>
    <col min="3340" max="3340" width="11.140625" style="51" customWidth="1"/>
    <col min="3341" max="3341" width="10.7109375" style="51" customWidth="1"/>
    <col min="3342" max="3342" width="13.28515625" style="51" customWidth="1"/>
    <col min="3343" max="3343" width="10.85546875" style="51" customWidth="1"/>
    <col min="3344" max="3584" width="8.85546875" style="51"/>
    <col min="3585" max="3585" width="4.140625" style="51" customWidth="1"/>
    <col min="3586" max="3586" width="26.7109375" style="51" customWidth="1"/>
    <col min="3587" max="3587" width="10.5703125" style="51" customWidth="1"/>
    <col min="3588" max="3588" width="12.85546875" style="51" customWidth="1"/>
    <col min="3589" max="3589" width="10" style="51" customWidth="1"/>
    <col min="3590" max="3590" width="9.42578125" style="51" customWidth="1"/>
    <col min="3591" max="3591" width="11.42578125" style="51" customWidth="1"/>
    <col min="3592" max="3592" width="10.42578125" style="51" customWidth="1"/>
    <col min="3593" max="3593" width="9.28515625" style="51" customWidth="1"/>
    <col min="3594" max="3594" width="9.140625" style="51" customWidth="1"/>
    <col min="3595" max="3595" width="10.42578125" style="51" customWidth="1"/>
    <col min="3596" max="3596" width="11.140625" style="51" customWidth="1"/>
    <col min="3597" max="3597" width="10.7109375" style="51" customWidth="1"/>
    <col min="3598" max="3598" width="13.28515625" style="51" customWidth="1"/>
    <col min="3599" max="3599" width="10.85546875" style="51" customWidth="1"/>
    <col min="3600" max="3840" width="8.85546875" style="51"/>
    <col min="3841" max="3841" width="4.140625" style="51" customWidth="1"/>
    <col min="3842" max="3842" width="26.7109375" style="51" customWidth="1"/>
    <col min="3843" max="3843" width="10.5703125" style="51" customWidth="1"/>
    <col min="3844" max="3844" width="12.85546875" style="51" customWidth="1"/>
    <col min="3845" max="3845" width="10" style="51" customWidth="1"/>
    <col min="3846" max="3846" width="9.42578125" style="51" customWidth="1"/>
    <col min="3847" max="3847" width="11.42578125" style="51" customWidth="1"/>
    <col min="3848" max="3848" width="10.42578125" style="51" customWidth="1"/>
    <col min="3849" max="3849" width="9.28515625" style="51" customWidth="1"/>
    <col min="3850" max="3850" width="9.140625" style="51" customWidth="1"/>
    <col min="3851" max="3851" width="10.42578125" style="51" customWidth="1"/>
    <col min="3852" max="3852" width="11.140625" style="51" customWidth="1"/>
    <col min="3853" max="3853" width="10.7109375" style="51" customWidth="1"/>
    <col min="3854" max="3854" width="13.28515625" style="51" customWidth="1"/>
    <col min="3855" max="3855" width="10.85546875" style="51" customWidth="1"/>
    <col min="3856" max="4096" width="8.85546875" style="51"/>
    <col min="4097" max="4097" width="4.140625" style="51" customWidth="1"/>
    <col min="4098" max="4098" width="26.7109375" style="51" customWidth="1"/>
    <col min="4099" max="4099" width="10.5703125" style="51" customWidth="1"/>
    <col min="4100" max="4100" width="12.85546875" style="51" customWidth="1"/>
    <col min="4101" max="4101" width="10" style="51" customWidth="1"/>
    <col min="4102" max="4102" width="9.42578125" style="51" customWidth="1"/>
    <col min="4103" max="4103" width="11.42578125" style="51" customWidth="1"/>
    <col min="4104" max="4104" width="10.42578125" style="51" customWidth="1"/>
    <col min="4105" max="4105" width="9.28515625" style="51" customWidth="1"/>
    <col min="4106" max="4106" width="9.140625" style="51" customWidth="1"/>
    <col min="4107" max="4107" width="10.42578125" style="51" customWidth="1"/>
    <col min="4108" max="4108" width="11.140625" style="51" customWidth="1"/>
    <col min="4109" max="4109" width="10.7109375" style="51" customWidth="1"/>
    <col min="4110" max="4110" width="13.28515625" style="51" customWidth="1"/>
    <col min="4111" max="4111" width="10.85546875" style="51" customWidth="1"/>
    <col min="4112" max="4352" width="8.85546875" style="51"/>
    <col min="4353" max="4353" width="4.140625" style="51" customWidth="1"/>
    <col min="4354" max="4354" width="26.7109375" style="51" customWidth="1"/>
    <col min="4355" max="4355" width="10.5703125" style="51" customWidth="1"/>
    <col min="4356" max="4356" width="12.85546875" style="51" customWidth="1"/>
    <col min="4357" max="4357" width="10" style="51" customWidth="1"/>
    <col min="4358" max="4358" width="9.42578125" style="51" customWidth="1"/>
    <col min="4359" max="4359" width="11.42578125" style="51" customWidth="1"/>
    <col min="4360" max="4360" width="10.42578125" style="51" customWidth="1"/>
    <col min="4361" max="4361" width="9.28515625" style="51" customWidth="1"/>
    <col min="4362" max="4362" width="9.140625" style="51" customWidth="1"/>
    <col min="4363" max="4363" width="10.42578125" style="51" customWidth="1"/>
    <col min="4364" max="4364" width="11.140625" style="51" customWidth="1"/>
    <col min="4365" max="4365" width="10.7109375" style="51" customWidth="1"/>
    <col min="4366" max="4366" width="13.28515625" style="51" customWidth="1"/>
    <col min="4367" max="4367" width="10.85546875" style="51" customWidth="1"/>
    <col min="4368" max="4608" width="8.85546875" style="51"/>
    <col min="4609" max="4609" width="4.140625" style="51" customWidth="1"/>
    <col min="4610" max="4610" width="26.7109375" style="51" customWidth="1"/>
    <col min="4611" max="4611" width="10.5703125" style="51" customWidth="1"/>
    <col min="4612" max="4612" width="12.85546875" style="51" customWidth="1"/>
    <col min="4613" max="4613" width="10" style="51" customWidth="1"/>
    <col min="4614" max="4614" width="9.42578125" style="51" customWidth="1"/>
    <col min="4615" max="4615" width="11.42578125" style="51" customWidth="1"/>
    <col min="4616" max="4616" width="10.42578125" style="51" customWidth="1"/>
    <col min="4617" max="4617" width="9.28515625" style="51" customWidth="1"/>
    <col min="4618" max="4618" width="9.140625" style="51" customWidth="1"/>
    <col min="4619" max="4619" width="10.42578125" style="51" customWidth="1"/>
    <col min="4620" max="4620" width="11.140625" style="51" customWidth="1"/>
    <col min="4621" max="4621" width="10.7109375" style="51" customWidth="1"/>
    <col min="4622" max="4622" width="13.28515625" style="51" customWidth="1"/>
    <col min="4623" max="4623" width="10.85546875" style="51" customWidth="1"/>
    <col min="4624" max="4864" width="8.85546875" style="51"/>
    <col min="4865" max="4865" width="4.140625" style="51" customWidth="1"/>
    <col min="4866" max="4866" width="26.7109375" style="51" customWidth="1"/>
    <col min="4867" max="4867" width="10.5703125" style="51" customWidth="1"/>
    <col min="4868" max="4868" width="12.85546875" style="51" customWidth="1"/>
    <col min="4869" max="4869" width="10" style="51" customWidth="1"/>
    <col min="4870" max="4870" width="9.42578125" style="51" customWidth="1"/>
    <col min="4871" max="4871" width="11.42578125" style="51" customWidth="1"/>
    <col min="4872" max="4872" width="10.42578125" style="51" customWidth="1"/>
    <col min="4873" max="4873" width="9.28515625" style="51" customWidth="1"/>
    <col min="4874" max="4874" width="9.140625" style="51" customWidth="1"/>
    <col min="4875" max="4875" width="10.42578125" style="51" customWidth="1"/>
    <col min="4876" max="4876" width="11.140625" style="51" customWidth="1"/>
    <col min="4877" max="4877" width="10.7109375" style="51" customWidth="1"/>
    <col min="4878" max="4878" width="13.28515625" style="51" customWidth="1"/>
    <col min="4879" max="4879" width="10.85546875" style="51" customWidth="1"/>
    <col min="4880" max="5120" width="8.85546875" style="51"/>
    <col min="5121" max="5121" width="4.140625" style="51" customWidth="1"/>
    <col min="5122" max="5122" width="26.7109375" style="51" customWidth="1"/>
    <col min="5123" max="5123" width="10.5703125" style="51" customWidth="1"/>
    <col min="5124" max="5124" width="12.85546875" style="51" customWidth="1"/>
    <col min="5125" max="5125" width="10" style="51" customWidth="1"/>
    <col min="5126" max="5126" width="9.42578125" style="51" customWidth="1"/>
    <col min="5127" max="5127" width="11.42578125" style="51" customWidth="1"/>
    <col min="5128" max="5128" width="10.42578125" style="51" customWidth="1"/>
    <col min="5129" max="5129" width="9.28515625" style="51" customWidth="1"/>
    <col min="5130" max="5130" width="9.140625" style="51" customWidth="1"/>
    <col min="5131" max="5131" width="10.42578125" style="51" customWidth="1"/>
    <col min="5132" max="5132" width="11.140625" style="51" customWidth="1"/>
    <col min="5133" max="5133" width="10.7109375" style="51" customWidth="1"/>
    <col min="5134" max="5134" width="13.28515625" style="51" customWidth="1"/>
    <col min="5135" max="5135" width="10.85546875" style="51" customWidth="1"/>
    <col min="5136" max="5376" width="8.85546875" style="51"/>
    <col min="5377" max="5377" width="4.140625" style="51" customWidth="1"/>
    <col min="5378" max="5378" width="26.7109375" style="51" customWidth="1"/>
    <col min="5379" max="5379" width="10.5703125" style="51" customWidth="1"/>
    <col min="5380" max="5380" width="12.85546875" style="51" customWidth="1"/>
    <col min="5381" max="5381" width="10" style="51" customWidth="1"/>
    <col min="5382" max="5382" width="9.42578125" style="51" customWidth="1"/>
    <col min="5383" max="5383" width="11.42578125" style="51" customWidth="1"/>
    <col min="5384" max="5384" width="10.42578125" style="51" customWidth="1"/>
    <col min="5385" max="5385" width="9.28515625" style="51" customWidth="1"/>
    <col min="5386" max="5386" width="9.140625" style="51" customWidth="1"/>
    <col min="5387" max="5387" width="10.42578125" style="51" customWidth="1"/>
    <col min="5388" max="5388" width="11.140625" style="51" customWidth="1"/>
    <col min="5389" max="5389" width="10.7109375" style="51" customWidth="1"/>
    <col min="5390" max="5390" width="13.28515625" style="51" customWidth="1"/>
    <col min="5391" max="5391" width="10.85546875" style="51" customWidth="1"/>
    <col min="5392" max="5632" width="8.85546875" style="51"/>
    <col min="5633" max="5633" width="4.140625" style="51" customWidth="1"/>
    <col min="5634" max="5634" width="26.7109375" style="51" customWidth="1"/>
    <col min="5635" max="5635" width="10.5703125" style="51" customWidth="1"/>
    <col min="5636" max="5636" width="12.85546875" style="51" customWidth="1"/>
    <col min="5637" max="5637" width="10" style="51" customWidth="1"/>
    <col min="5638" max="5638" width="9.42578125" style="51" customWidth="1"/>
    <col min="5639" max="5639" width="11.42578125" style="51" customWidth="1"/>
    <col min="5640" max="5640" width="10.42578125" style="51" customWidth="1"/>
    <col min="5641" max="5641" width="9.28515625" style="51" customWidth="1"/>
    <col min="5642" max="5642" width="9.140625" style="51" customWidth="1"/>
    <col min="5643" max="5643" width="10.42578125" style="51" customWidth="1"/>
    <col min="5644" max="5644" width="11.140625" style="51" customWidth="1"/>
    <col min="5645" max="5645" width="10.7109375" style="51" customWidth="1"/>
    <col min="5646" max="5646" width="13.28515625" style="51" customWidth="1"/>
    <col min="5647" max="5647" width="10.85546875" style="51" customWidth="1"/>
    <col min="5648" max="5888" width="8.85546875" style="51"/>
    <col min="5889" max="5889" width="4.140625" style="51" customWidth="1"/>
    <col min="5890" max="5890" width="26.7109375" style="51" customWidth="1"/>
    <col min="5891" max="5891" width="10.5703125" style="51" customWidth="1"/>
    <col min="5892" max="5892" width="12.85546875" style="51" customWidth="1"/>
    <col min="5893" max="5893" width="10" style="51" customWidth="1"/>
    <col min="5894" max="5894" width="9.42578125" style="51" customWidth="1"/>
    <col min="5895" max="5895" width="11.42578125" style="51" customWidth="1"/>
    <col min="5896" max="5896" width="10.42578125" style="51" customWidth="1"/>
    <col min="5897" max="5897" width="9.28515625" style="51" customWidth="1"/>
    <col min="5898" max="5898" width="9.140625" style="51" customWidth="1"/>
    <col min="5899" max="5899" width="10.42578125" style="51" customWidth="1"/>
    <col min="5900" max="5900" width="11.140625" style="51" customWidth="1"/>
    <col min="5901" max="5901" width="10.7109375" style="51" customWidth="1"/>
    <col min="5902" max="5902" width="13.28515625" style="51" customWidth="1"/>
    <col min="5903" max="5903" width="10.85546875" style="51" customWidth="1"/>
    <col min="5904" max="6144" width="8.85546875" style="51"/>
    <col min="6145" max="6145" width="4.140625" style="51" customWidth="1"/>
    <col min="6146" max="6146" width="26.7109375" style="51" customWidth="1"/>
    <col min="6147" max="6147" width="10.5703125" style="51" customWidth="1"/>
    <col min="6148" max="6148" width="12.85546875" style="51" customWidth="1"/>
    <col min="6149" max="6149" width="10" style="51" customWidth="1"/>
    <col min="6150" max="6150" width="9.42578125" style="51" customWidth="1"/>
    <col min="6151" max="6151" width="11.42578125" style="51" customWidth="1"/>
    <col min="6152" max="6152" width="10.42578125" style="51" customWidth="1"/>
    <col min="6153" max="6153" width="9.28515625" style="51" customWidth="1"/>
    <col min="6154" max="6154" width="9.140625" style="51" customWidth="1"/>
    <col min="6155" max="6155" width="10.42578125" style="51" customWidth="1"/>
    <col min="6156" max="6156" width="11.140625" style="51" customWidth="1"/>
    <col min="6157" max="6157" width="10.7109375" style="51" customWidth="1"/>
    <col min="6158" max="6158" width="13.28515625" style="51" customWidth="1"/>
    <col min="6159" max="6159" width="10.85546875" style="51" customWidth="1"/>
    <col min="6160" max="6400" width="8.85546875" style="51"/>
    <col min="6401" max="6401" width="4.140625" style="51" customWidth="1"/>
    <col min="6402" max="6402" width="26.7109375" style="51" customWidth="1"/>
    <col min="6403" max="6403" width="10.5703125" style="51" customWidth="1"/>
    <col min="6404" max="6404" width="12.85546875" style="51" customWidth="1"/>
    <col min="6405" max="6405" width="10" style="51" customWidth="1"/>
    <col min="6406" max="6406" width="9.42578125" style="51" customWidth="1"/>
    <col min="6407" max="6407" width="11.42578125" style="51" customWidth="1"/>
    <col min="6408" max="6408" width="10.42578125" style="51" customWidth="1"/>
    <col min="6409" max="6409" width="9.28515625" style="51" customWidth="1"/>
    <col min="6410" max="6410" width="9.140625" style="51" customWidth="1"/>
    <col min="6411" max="6411" width="10.42578125" style="51" customWidth="1"/>
    <col min="6412" max="6412" width="11.140625" style="51" customWidth="1"/>
    <col min="6413" max="6413" width="10.7109375" style="51" customWidth="1"/>
    <col min="6414" max="6414" width="13.28515625" style="51" customWidth="1"/>
    <col min="6415" max="6415" width="10.85546875" style="51" customWidth="1"/>
    <col min="6416" max="6656" width="8.85546875" style="51"/>
    <col min="6657" max="6657" width="4.140625" style="51" customWidth="1"/>
    <col min="6658" max="6658" width="26.7109375" style="51" customWidth="1"/>
    <col min="6659" max="6659" width="10.5703125" style="51" customWidth="1"/>
    <col min="6660" max="6660" width="12.85546875" style="51" customWidth="1"/>
    <col min="6661" max="6661" width="10" style="51" customWidth="1"/>
    <col min="6662" max="6662" width="9.42578125" style="51" customWidth="1"/>
    <col min="6663" max="6663" width="11.42578125" style="51" customWidth="1"/>
    <col min="6664" max="6664" width="10.42578125" style="51" customWidth="1"/>
    <col min="6665" max="6665" width="9.28515625" style="51" customWidth="1"/>
    <col min="6666" max="6666" width="9.140625" style="51" customWidth="1"/>
    <col min="6667" max="6667" width="10.42578125" style="51" customWidth="1"/>
    <col min="6668" max="6668" width="11.140625" style="51" customWidth="1"/>
    <col min="6669" max="6669" width="10.7109375" style="51" customWidth="1"/>
    <col min="6670" max="6670" width="13.28515625" style="51" customWidth="1"/>
    <col min="6671" max="6671" width="10.85546875" style="51" customWidth="1"/>
    <col min="6672" max="6912" width="8.85546875" style="51"/>
    <col min="6913" max="6913" width="4.140625" style="51" customWidth="1"/>
    <col min="6914" max="6914" width="26.7109375" style="51" customWidth="1"/>
    <col min="6915" max="6915" width="10.5703125" style="51" customWidth="1"/>
    <col min="6916" max="6916" width="12.85546875" style="51" customWidth="1"/>
    <col min="6917" max="6917" width="10" style="51" customWidth="1"/>
    <col min="6918" max="6918" width="9.42578125" style="51" customWidth="1"/>
    <col min="6919" max="6919" width="11.42578125" style="51" customWidth="1"/>
    <col min="6920" max="6920" width="10.42578125" style="51" customWidth="1"/>
    <col min="6921" max="6921" width="9.28515625" style="51" customWidth="1"/>
    <col min="6922" max="6922" width="9.140625" style="51" customWidth="1"/>
    <col min="6923" max="6923" width="10.42578125" style="51" customWidth="1"/>
    <col min="6924" max="6924" width="11.140625" style="51" customWidth="1"/>
    <col min="6925" max="6925" width="10.7109375" style="51" customWidth="1"/>
    <col min="6926" max="6926" width="13.28515625" style="51" customWidth="1"/>
    <col min="6927" max="6927" width="10.85546875" style="51" customWidth="1"/>
    <col min="6928" max="7168" width="8.85546875" style="51"/>
    <col min="7169" max="7169" width="4.140625" style="51" customWidth="1"/>
    <col min="7170" max="7170" width="26.7109375" style="51" customWidth="1"/>
    <col min="7171" max="7171" width="10.5703125" style="51" customWidth="1"/>
    <col min="7172" max="7172" width="12.85546875" style="51" customWidth="1"/>
    <col min="7173" max="7173" width="10" style="51" customWidth="1"/>
    <col min="7174" max="7174" width="9.42578125" style="51" customWidth="1"/>
    <col min="7175" max="7175" width="11.42578125" style="51" customWidth="1"/>
    <col min="7176" max="7176" width="10.42578125" style="51" customWidth="1"/>
    <col min="7177" max="7177" width="9.28515625" style="51" customWidth="1"/>
    <col min="7178" max="7178" width="9.140625" style="51" customWidth="1"/>
    <col min="7179" max="7179" width="10.42578125" style="51" customWidth="1"/>
    <col min="7180" max="7180" width="11.140625" style="51" customWidth="1"/>
    <col min="7181" max="7181" width="10.7109375" style="51" customWidth="1"/>
    <col min="7182" max="7182" width="13.28515625" style="51" customWidth="1"/>
    <col min="7183" max="7183" width="10.85546875" style="51" customWidth="1"/>
    <col min="7184" max="7424" width="8.85546875" style="51"/>
    <col min="7425" max="7425" width="4.140625" style="51" customWidth="1"/>
    <col min="7426" max="7426" width="26.7109375" style="51" customWidth="1"/>
    <col min="7427" max="7427" width="10.5703125" style="51" customWidth="1"/>
    <col min="7428" max="7428" width="12.85546875" style="51" customWidth="1"/>
    <col min="7429" max="7429" width="10" style="51" customWidth="1"/>
    <col min="7430" max="7430" width="9.42578125" style="51" customWidth="1"/>
    <col min="7431" max="7431" width="11.42578125" style="51" customWidth="1"/>
    <col min="7432" max="7432" width="10.42578125" style="51" customWidth="1"/>
    <col min="7433" max="7433" width="9.28515625" style="51" customWidth="1"/>
    <col min="7434" max="7434" width="9.140625" style="51" customWidth="1"/>
    <col min="7435" max="7435" width="10.42578125" style="51" customWidth="1"/>
    <col min="7436" max="7436" width="11.140625" style="51" customWidth="1"/>
    <col min="7437" max="7437" width="10.7109375" style="51" customWidth="1"/>
    <col min="7438" max="7438" width="13.28515625" style="51" customWidth="1"/>
    <col min="7439" max="7439" width="10.85546875" style="51" customWidth="1"/>
    <col min="7440" max="7680" width="8.85546875" style="51"/>
    <col min="7681" max="7681" width="4.140625" style="51" customWidth="1"/>
    <col min="7682" max="7682" width="26.7109375" style="51" customWidth="1"/>
    <col min="7683" max="7683" width="10.5703125" style="51" customWidth="1"/>
    <col min="7684" max="7684" width="12.85546875" style="51" customWidth="1"/>
    <col min="7685" max="7685" width="10" style="51" customWidth="1"/>
    <col min="7686" max="7686" width="9.42578125" style="51" customWidth="1"/>
    <col min="7687" max="7687" width="11.42578125" style="51" customWidth="1"/>
    <col min="7688" max="7688" width="10.42578125" style="51" customWidth="1"/>
    <col min="7689" max="7689" width="9.28515625" style="51" customWidth="1"/>
    <col min="7690" max="7690" width="9.140625" style="51" customWidth="1"/>
    <col min="7691" max="7691" width="10.42578125" style="51" customWidth="1"/>
    <col min="7692" max="7692" width="11.140625" style="51" customWidth="1"/>
    <col min="7693" max="7693" width="10.7109375" style="51" customWidth="1"/>
    <col min="7694" max="7694" width="13.28515625" style="51" customWidth="1"/>
    <col min="7695" max="7695" width="10.85546875" style="51" customWidth="1"/>
    <col min="7696" max="7936" width="8.85546875" style="51"/>
    <col min="7937" max="7937" width="4.140625" style="51" customWidth="1"/>
    <col min="7938" max="7938" width="26.7109375" style="51" customWidth="1"/>
    <col min="7939" max="7939" width="10.5703125" style="51" customWidth="1"/>
    <col min="7940" max="7940" width="12.85546875" style="51" customWidth="1"/>
    <col min="7941" max="7941" width="10" style="51" customWidth="1"/>
    <col min="7942" max="7942" width="9.42578125" style="51" customWidth="1"/>
    <col min="7943" max="7943" width="11.42578125" style="51" customWidth="1"/>
    <col min="7944" max="7944" width="10.42578125" style="51" customWidth="1"/>
    <col min="7945" max="7945" width="9.28515625" style="51" customWidth="1"/>
    <col min="7946" max="7946" width="9.140625" style="51" customWidth="1"/>
    <col min="7947" max="7947" width="10.42578125" style="51" customWidth="1"/>
    <col min="7948" max="7948" width="11.140625" style="51" customWidth="1"/>
    <col min="7949" max="7949" width="10.7109375" style="51" customWidth="1"/>
    <col min="7950" max="7950" width="13.28515625" style="51" customWidth="1"/>
    <col min="7951" max="7951" width="10.85546875" style="51" customWidth="1"/>
    <col min="7952" max="8192" width="8.85546875" style="51"/>
    <col min="8193" max="8193" width="4.140625" style="51" customWidth="1"/>
    <col min="8194" max="8194" width="26.7109375" style="51" customWidth="1"/>
    <col min="8195" max="8195" width="10.5703125" style="51" customWidth="1"/>
    <col min="8196" max="8196" width="12.85546875" style="51" customWidth="1"/>
    <col min="8197" max="8197" width="10" style="51" customWidth="1"/>
    <col min="8198" max="8198" width="9.42578125" style="51" customWidth="1"/>
    <col min="8199" max="8199" width="11.42578125" style="51" customWidth="1"/>
    <col min="8200" max="8200" width="10.42578125" style="51" customWidth="1"/>
    <col min="8201" max="8201" width="9.28515625" style="51" customWidth="1"/>
    <col min="8202" max="8202" width="9.140625" style="51" customWidth="1"/>
    <col min="8203" max="8203" width="10.42578125" style="51" customWidth="1"/>
    <col min="8204" max="8204" width="11.140625" style="51" customWidth="1"/>
    <col min="8205" max="8205" width="10.7109375" style="51" customWidth="1"/>
    <col min="8206" max="8206" width="13.28515625" style="51" customWidth="1"/>
    <col min="8207" max="8207" width="10.85546875" style="51" customWidth="1"/>
    <col min="8208" max="8448" width="8.85546875" style="51"/>
    <col min="8449" max="8449" width="4.140625" style="51" customWidth="1"/>
    <col min="8450" max="8450" width="26.7109375" style="51" customWidth="1"/>
    <col min="8451" max="8451" width="10.5703125" style="51" customWidth="1"/>
    <col min="8452" max="8452" width="12.85546875" style="51" customWidth="1"/>
    <col min="8453" max="8453" width="10" style="51" customWidth="1"/>
    <col min="8454" max="8454" width="9.42578125" style="51" customWidth="1"/>
    <col min="8455" max="8455" width="11.42578125" style="51" customWidth="1"/>
    <col min="8456" max="8456" width="10.42578125" style="51" customWidth="1"/>
    <col min="8457" max="8457" width="9.28515625" style="51" customWidth="1"/>
    <col min="8458" max="8458" width="9.140625" style="51" customWidth="1"/>
    <col min="8459" max="8459" width="10.42578125" style="51" customWidth="1"/>
    <col min="8460" max="8460" width="11.140625" style="51" customWidth="1"/>
    <col min="8461" max="8461" width="10.7109375" style="51" customWidth="1"/>
    <col min="8462" max="8462" width="13.28515625" style="51" customWidth="1"/>
    <col min="8463" max="8463" width="10.85546875" style="51" customWidth="1"/>
    <col min="8464" max="8704" width="8.85546875" style="51"/>
    <col min="8705" max="8705" width="4.140625" style="51" customWidth="1"/>
    <col min="8706" max="8706" width="26.7109375" style="51" customWidth="1"/>
    <col min="8707" max="8707" width="10.5703125" style="51" customWidth="1"/>
    <col min="8708" max="8708" width="12.85546875" style="51" customWidth="1"/>
    <col min="8709" max="8709" width="10" style="51" customWidth="1"/>
    <col min="8710" max="8710" width="9.42578125" style="51" customWidth="1"/>
    <col min="8711" max="8711" width="11.42578125" style="51" customWidth="1"/>
    <col min="8712" max="8712" width="10.42578125" style="51" customWidth="1"/>
    <col min="8713" max="8713" width="9.28515625" style="51" customWidth="1"/>
    <col min="8714" max="8714" width="9.140625" style="51" customWidth="1"/>
    <col min="8715" max="8715" width="10.42578125" style="51" customWidth="1"/>
    <col min="8716" max="8716" width="11.140625" style="51" customWidth="1"/>
    <col min="8717" max="8717" width="10.7109375" style="51" customWidth="1"/>
    <col min="8718" max="8718" width="13.28515625" style="51" customWidth="1"/>
    <col min="8719" max="8719" width="10.85546875" style="51" customWidth="1"/>
    <col min="8720" max="8960" width="8.85546875" style="51"/>
    <col min="8961" max="8961" width="4.140625" style="51" customWidth="1"/>
    <col min="8962" max="8962" width="26.7109375" style="51" customWidth="1"/>
    <col min="8963" max="8963" width="10.5703125" style="51" customWidth="1"/>
    <col min="8964" max="8964" width="12.85546875" style="51" customWidth="1"/>
    <col min="8965" max="8965" width="10" style="51" customWidth="1"/>
    <col min="8966" max="8966" width="9.42578125" style="51" customWidth="1"/>
    <col min="8967" max="8967" width="11.42578125" style="51" customWidth="1"/>
    <col min="8968" max="8968" width="10.42578125" style="51" customWidth="1"/>
    <col min="8969" max="8969" width="9.28515625" style="51" customWidth="1"/>
    <col min="8970" max="8970" width="9.140625" style="51" customWidth="1"/>
    <col min="8971" max="8971" width="10.42578125" style="51" customWidth="1"/>
    <col min="8972" max="8972" width="11.140625" style="51" customWidth="1"/>
    <col min="8973" max="8973" width="10.7109375" style="51" customWidth="1"/>
    <col min="8974" max="8974" width="13.28515625" style="51" customWidth="1"/>
    <col min="8975" max="8975" width="10.85546875" style="51" customWidth="1"/>
    <col min="8976" max="9216" width="8.85546875" style="51"/>
    <col min="9217" max="9217" width="4.140625" style="51" customWidth="1"/>
    <col min="9218" max="9218" width="26.7109375" style="51" customWidth="1"/>
    <col min="9219" max="9219" width="10.5703125" style="51" customWidth="1"/>
    <col min="9220" max="9220" width="12.85546875" style="51" customWidth="1"/>
    <col min="9221" max="9221" width="10" style="51" customWidth="1"/>
    <col min="9222" max="9222" width="9.42578125" style="51" customWidth="1"/>
    <col min="9223" max="9223" width="11.42578125" style="51" customWidth="1"/>
    <col min="9224" max="9224" width="10.42578125" style="51" customWidth="1"/>
    <col min="9225" max="9225" width="9.28515625" style="51" customWidth="1"/>
    <col min="9226" max="9226" width="9.140625" style="51" customWidth="1"/>
    <col min="9227" max="9227" width="10.42578125" style="51" customWidth="1"/>
    <col min="9228" max="9228" width="11.140625" style="51" customWidth="1"/>
    <col min="9229" max="9229" width="10.7109375" style="51" customWidth="1"/>
    <col min="9230" max="9230" width="13.28515625" style="51" customWidth="1"/>
    <col min="9231" max="9231" width="10.85546875" style="51" customWidth="1"/>
    <col min="9232" max="9472" width="8.85546875" style="51"/>
    <col min="9473" max="9473" width="4.140625" style="51" customWidth="1"/>
    <col min="9474" max="9474" width="26.7109375" style="51" customWidth="1"/>
    <col min="9475" max="9475" width="10.5703125" style="51" customWidth="1"/>
    <col min="9476" max="9476" width="12.85546875" style="51" customWidth="1"/>
    <col min="9477" max="9477" width="10" style="51" customWidth="1"/>
    <col min="9478" max="9478" width="9.42578125" style="51" customWidth="1"/>
    <col min="9479" max="9479" width="11.42578125" style="51" customWidth="1"/>
    <col min="9480" max="9480" width="10.42578125" style="51" customWidth="1"/>
    <col min="9481" max="9481" width="9.28515625" style="51" customWidth="1"/>
    <col min="9482" max="9482" width="9.140625" style="51" customWidth="1"/>
    <col min="9483" max="9483" width="10.42578125" style="51" customWidth="1"/>
    <col min="9484" max="9484" width="11.140625" style="51" customWidth="1"/>
    <col min="9485" max="9485" width="10.7109375" style="51" customWidth="1"/>
    <col min="9486" max="9486" width="13.28515625" style="51" customWidth="1"/>
    <col min="9487" max="9487" width="10.85546875" style="51" customWidth="1"/>
    <col min="9488" max="9728" width="8.85546875" style="51"/>
    <col min="9729" max="9729" width="4.140625" style="51" customWidth="1"/>
    <col min="9730" max="9730" width="26.7109375" style="51" customWidth="1"/>
    <col min="9731" max="9731" width="10.5703125" style="51" customWidth="1"/>
    <col min="9732" max="9732" width="12.85546875" style="51" customWidth="1"/>
    <col min="9733" max="9733" width="10" style="51" customWidth="1"/>
    <col min="9734" max="9734" width="9.42578125" style="51" customWidth="1"/>
    <col min="9735" max="9735" width="11.42578125" style="51" customWidth="1"/>
    <col min="9736" max="9736" width="10.42578125" style="51" customWidth="1"/>
    <col min="9737" max="9737" width="9.28515625" style="51" customWidth="1"/>
    <col min="9738" max="9738" width="9.140625" style="51" customWidth="1"/>
    <col min="9739" max="9739" width="10.42578125" style="51" customWidth="1"/>
    <col min="9740" max="9740" width="11.140625" style="51" customWidth="1"/>
    <col min="9741" max="9741" width="10.7109375" style="51" customWidth="1"/>
    <col min="9742" max="9742" width="13.28515625" style="51" customWidth="1"/>
    <col min="9743" max="9743" width="10.85546875" style="51" customWidth="1"/>
    <col min="9744" max="9984" width="8.85546875" style="51"/>
    <col min="9985" max="9985" width="4.140625" style="51" customWidth="1"/>
    <col min="9986" max="9986" width="26.7109375" style="51" customWidth="1"/>
    <col min="9987" max="9987" width="10.5703125" style="51" customWidth="1"/>
    <col min="9988" max="9988" width="12.85546875" style="51" customWidth="1"/>
    <col min="9989" max="9989" width="10" style="51" customWidth="1"/>
    <col min="9990" max="9990" width="9.42578125" style="51" customWidth="1"/>
    <col min="9991" max="9991" width="11.42578125" style="51" customWidth="1"/>
    <col min="9992" max="9992" width="10.42578125" style="51" customWidth="1"/>
    <col min="9993" max="9993" width="9.28515625" style="51" customWidth="1"/>
    <col min="9994" max="9994" width="9.140625" style="51" customWidth="1"/>
    <col min="9995" max="9995" width="10.42578125" style="51" customWidth="1"/>
    <col min="9996" max="9996" width="11.140625" style="51" customWidth="1"/>
    <col min="9997" max="9997" width="10.7109375" style="51" customWidth="1"/>
    <col min="9998" max="9998" width="13.28515625" style="51" customWidth="1"/>
    <col min="9999" max="9999" width="10.85546875" style="51" customWidth="1"/>
    <col min="10000" max="10240" width="8.85546875" style="51"/>
    <col min="10241" max="10241" width="4.140625" style="51" customWidth="1"/>
    <col min="10242" max="10242" width="26.7109375" style="51" customWidth="1"/>
    <col min="10243" max="10243" width="10.5703125" style="51" customWidth="1"/>
    <col min="10244" max="10244" width="12.85546875" style="51" customWidth="1"/>
    <col min="10245" max="10245" width="10" style="51" customWidth="1"/>
    <col min="10246" max="10246" width="9.42578125" style="51" customWidth="1"/>
    <col min="10247" max="10247" width="11.42578125" style="51" customWidth="1"/>
    <col min="10248" max="10248" width="10.42578125" style="51" customWidth="1"/>
    <col min="10249" max="10249" width="9.28515625" style="51" customWidth="1"/>
    <col min="10250" max="10250" width="9.140625" style="51" customWidth="1"/>
    <col min="10251" max="10251" width="10.42578125" style="51" customWidth="1"/>
    <col min="10252" max="10252" width="11.140625" style="51" customWidth="1"/>
    <col min="10253" max="10253" width="10.7109375" style="51" customWidth="1"/>
    <col min="10254" max="10254" width="13.28515625" style="51" customWidth="1"/>
    <col min="10255" max="10255" width="10.85546875" style="51" customWidth="1"/>
    <col min="10256" max="10496" width="8.85546875" style="51"/>
    <col min="10497" max="10497" width="4.140625" style="51" customWidth="1"/>
    <col min="10498" max="10498" width="26.7109375" style="51" customWidth="1"/>
    <col min="10499" max="10499" width="10.5703125" style="51" customWidth="1"/>
    <col min="10500" max="10500" width="12.85546875" style="51" customWidth="1"/>
    <col min="10501" max="10501" width="10" style="51" customWidth="1"/>
    <col min="10502" max="10502" width="9.42578125" style="51" customWidth="1"/>
    <col min="10503" max="10503" width="11.42578125" style="51" customWidth="1"/>
    <col min="10504" max="10504" width="10.42578125" style="51" customWidth="1"/>
    <col min="10505" max="10505" width="9.28515625" style="51" customWidth="1"/>
    <col min="10506" max="10506" width="9.140625" style="51" customWidth="1"/>
    <col min="10507" max="10507" width="10.42578125" style="51" customWidth="1"/>
    <col min="10508" max="10508" width="11.140625" style="51" customWidth="1"/>
    <col min="10509" max="10509" width="10.7109375" style="51" customWidth="1"/>
    <col min="10510" max="10510" width="13.28515625" style="51" customWidth="1"/>
    <col min="10511" max="10511" width="10.85546875" style="51" customWidth="1"/>
    <col min="10512" max="10752" width="8.85546875" style="51"/>
    <col min="10753" max="10753" width="4.140625" style="51" customWidth="1"/>
    <col min="10754" max="10754" width="26.7109375" style="51" customWidth="1"/>
    <col min="10755" max="10755" width="10.5703125" style="51" customWidth="1"/>
    <col min="10756" max="10756" width="12.85546875" style="51" customWidth="1"/>
    <col min="10757" max="10757" width="10" style="51" customWidth="1"/>
    <col min="10758" max="10758" width="9.42578125" style="51" customWidth="1"/>
    <col min="10759" max="10759" width="11.42578125" style="51" customWidth="1"/>
    <col min="10760" max="10760" width="10.42578125" style="51" customWidth="1"/>
    <col min="10761" max="10761" width="9.28515625" style="51" customWidth="1"/>
    <col min="10762" max="10762" width="9.140625" style="51" customWidth="1"/>
    <col min="10763" max="10763" width="10.42578125" style="51" customWidth="1"/>
    <col min="10764" max="10764" width="11.140625" style="51" customWidth="1"/>
    <col min="10765" max="10765" width="10.7109375" style="51" customWidth="1"/>
    <col min="10766" max="10766" width="13.28515625" style="51" customWidth="1"/>
    <col min="10767" max="10767" width="10.85546875" style="51" customWidth="1"/>
    <col min="10768" max="11008" width="8.85546875" style="51"/>
    <col min="11009" max="11009" width="4.140625" style="51" customWidth="1"/>
    <col min="11010" max="11010" width="26.7109375" style="51" customWidth="1"/>
    <col min="11011" max="11011" width="10.5703125" style="51" customWidth="1"/>
    <col min="11012" max="11012" width="12.85546875" style="51" customWidth="1"/>
    <col min="11013" max="11013" width="10" style="51" customWidth="1"/>
    <col min="11014" max="11014" width="9.42578125" style="51" customWidth="1"/>
    <col min="11015" max="11015" width="11.42578125" style="51" customWidth="1"/>
    <col min="11016" max="11016" width="10.42578125" style="51" customWidth="1"/>
    <col min="11017" max="11017" width="9.28515625" style="51" customWidth="1"/>
    <col min="11018" max="11018" width="9.140625" style="51" customWidth="1"/>
    <col min="11019" max="11019" width="10.42578125" style="51" customWidth="1"/>
    <col min="11020" max="11020" width="11.140625" style="51" customWidth="1"/>
    <col min="11021" max="11021" width="10.7109375" style="51" customWidth="1"/>
    <col min="11022" max="11022" width="13.28515625" style="51" customWidth="1"/>
    <col min="11023" max="11023" width="10.85546875" style="51" customWidth="1"/>
    <col min="11024" max="11264" width="8.85546875" style="51"/>
    <col min="11265" max="11265" width="4.140625" style="51" customWidth="1"/>
    <col min="11266" max="11266" width="26.7109375" style="51" customWidth="1"/>
    <col min="11267" max="11267" width="10.5703125" style="51" customWidth="1"/>
    <col min="11268" max="11268" width="12.85546875" style="51" customWidth="1"/>
    <col min="11269" max="11269" width="10" style="51" customWidth="1"/>
    <col min="11270" max="11270" width="9.42578125" style="51" customWidth="1"/>
    <col min="11271" max="11271" width="11.42578125" style="51" customWidth="1"/>
    <col min="11272" max="11272" width="10.42578125" style="51" customWidth="1"/>
    <col min="11273" max="11273" width="9.28515625" style="51" customWidth="1"/>
    <col min="11274" max="11274" width="9.140625" style="51" customWidth="1"/>
    <col min="11275" max="11275" width="10.42578125" style="51" customWidth="1"/>
    <col min="11276" max="11276" width="11.140625" style="51" customWidth="1"/>
    <col min="11277" max="11277" width="10.7109375" style="51" customWidth="1"/>
    <col min="11278" max="11278" width="13.28515625" style="51" customWidth="1"/>
    <col min="11279" max="11279" width="10.85546875" style="51" customWidth="1"/>
    <col min="11280" max="11520" width="8.85546875" style="51"/>
    <col min="11521" max="11521" width="4.140625" style="51" customWidth="1"/>
    <col min="11522" max="11522" width="26.7109375" style="51" customWidth="1"/>
    <col min="11523" max="11523" width="10.5703125" style="51" customWidth="1"/>
    <col min="11524" max="11524" width="12.85546875" style="51" customWidth="1"/>
    <col min="11525" max="11525" width="10" style="51" customWidth="1"/>
    <col min="11526" max="11526" width="9.42578125" style="51" customWidth="1"/>
    <col min="11527" max="11527" width="11.42578125" style="51" customWidth="1"/>
    <col min="11528" max="11528" width="10.42578125" style="51" customWidth="1"/>
    <col min="11529" max="11529" width="9.28515625" style="51" customWidth="1"/>
    <col min="11530" max="11530" width="9.140625" style="51" customWidth="1"/>
    <col min="11531" max="11531" width="10.42578125" style="51" customWidth="1"/>
    <col min="11532" max="11532" width="11.140625" style="51" customWidth="1"/>
    <col min="11533" max="11533" width="10.7109375" style="51" customWidth="1"/>
    <col min="11534" max="11534" width="13.28515625" style="51" customWidth="1"/>
    <col min="11535" max="11535" width="10.85546875" style="51" customWidth="1"/>
    <col min="11536" max="11776" width="8.85546875" style="51"/>
    <col min="11777" max="11777" width="4.140625" style="51" customWidth="1"/>
    <col min="11778" max="11778" width="26.7109375" style="51" customWidth="1"/>
    <col min="11779" max="11779" width="10.5703125" style="51" customWidth="1"/>
    <col min="11780" max="11780" width="12.85546875" style="51" customWidth="1"/>
    <col min="11781" max="11781" width="10" style="51" customWidth="1"/>
    <col min="11782" max="11782" width="9.42578125" style="51" customWidth="1"/>
    <col min="11783" max="11783" width="11.42578125" style="51" customWidth="1"/>
    <col min="11784" max="11784" width="10.42578125" style="51" customWidth="1"/>
    <col min="11785" max="11785" width="9.28515625" style="51" customWidth="1"/>
    <col min="11786" max="11786" width="9.140625" style="51" customWidth="1"/>
    <col min="11787" max="11787" width="10.42578125" style="51" customWidth="1"/>
    <col min="11788" max="11788" width="11.140625" style="51" customWidth="1"/>
    <col min="11789" max="11789" width="10.7109375" style="51" customWidth="1"/>
    <col min="11790" max="11790" width="13.28515625" style="51" customWidth="1"/>
    <col min="11791" max="11791" width="10.85546875" style="51" customWidth="1"/>
    <col min="11792" max="12032" width="8.85546875" style="51"/>
    <col min="12033" max="12033" width="4.140625" style="51" customWidth="1"/>
    <col min="12034" max="12034" width="26.7109375" style="51" customWidth="1"/>
    <col min="12035" max="12035" width="10.5703125" style="51" customWidth="1"/>
    <col min="12036" max="12036" width="12.85546875" style="51" customWidth="1"/>
    <col min="12037" max="12037" width="10" style="51" customWidth="1"/>
    <col min="12038" max="12038" width="9.42578125" style="51" customWidth="1"/>
    <col min="12039" max="12039" width="11.42578125" style="51" customWidth="1"/>
    <col min="12040" max="12040" width="10.42578125" style="51" customWidth="1"/>
    <col min="12041" max="12041" width="9.28515625" style="51" customWidth="1"/>
    <col min="12042" max="12042" width="9.140625" style="51" customWidth="1"/>
    <col min="12043" max="12043" width="10.42578125" style="51" customWidth="1"/>
    <col min="12044" max="12044" width="11.140625" style="51" customWidth="1"/>
    <col min="12045" max="12045" width="10.7109375" style="51" customWidth="1"/>
    <col min="12046" max="12046" width="13.28515625" style="51" customWidth="1"/>
    <col min="12047" max="12047" width="10.85546875" style="51" customWidth="1"/>
    <col min="12048" max="12288" width="8.85546875" style="51"/>
    <col min="12289" max="12289" width="4.140625" style="51" customWidth="1"/>
    <col min="12290" max="12290" width="26.7109375" style="51" customWidth="1"/>
    <col min="12291" max="12291" width="10.5703125" style="51" customWidth="1"/>
    <col min="12292" max="12292" width="12.85546875" style="51" customWidth="1"/>
    <col min="12293" max="12293" width="10" style="51" customWidth="1"/>
    <col min="12294" max="12294" width="9.42578125" style="51" customWidth="1"/>
    <col min="12295" max="12295" width="11.42578125" style="51" customWidth="1"/>
    <col min="12296" max="12296" width="10.42578125" style="51" customWidth="1"/>
    <col min="12297" max="12297" width="9.28515625" style="51" customWidth="1"/>
    <col min="12298" max="12298" width="9.140625" style="51" customWidth="1"/>
    <col min="12299" max="12299" width="10.42578125" style="51" customWidth="1"/>
    <col min="12300" max="12300" width="11.140625" style="51" customWidth="1"/>
    <col min="12301" max="12301" width="10.7109375" style="51" customWidth="1"/>
    <col min="12302" max="12302" width="13.28515625" style="51" customWidth="1"/>
    <col min="12303" max="12303" width="10.85546875" style="51" customWidth="1"/>
    <col min="12304" max="12544" width="8.85546875" style="51"/>
    <col min="12545" max="12545" width="4.140625" style="51" customWidth="1"/>
    <col min="12546" max="12546" width="26.7109375" style="51" customWidth="1"/>
    <col min="12547" max="12547" width="10.5703125" style="51" customWidth="1"/>
    <col min="12548" max="12548" width="12.85546875" style="51" customWidth="1"/>
    <col min="12549" max="12549" width="10" style="51" customWidth="1"/>
    <col min="12550" max="12550" width="9.42578125" style="51" customWidth="1"/>
    <col min="12551" max="12551" width="11.42578125" style="51" customWidth="1"/>
    <col min="12552" max="12552" width="10.42578125" style="51" customWidth="1"/>
    <col min="12553" max="12553" width="9.28515625" style="51" customWidth="1"/>
    <col min="12554" max="12554" width="9.140625" style="51" customWidth="1"/>
    <col min="12555" max="12555" width="10.42578125" style="51" customWidth="1"/>
    <col min="12556" max="12556" width="11.140625" style="51" customWidth="1"/>
    <col min="12557" max="12557" width="10.7109375" style="51" customWidth="1"/>
    <col min="12558" max="12558" width="13.28515625" style="51" customWidth="1"/>
    <col min="12559" max="12559" width="10.85546875" style="51" customWidth="1"/>
    <col min="12560" max="12800" width="8.85546875" style="51"/>
    <col min="12801" max="12801" width="4.140625" style="51" customWidth="1"/>
    <col min="12802" max="12802" width="26.7109375" style="51" customWidth="1"/>
    <col min="12803" max="12803" width="10.5703125" style="51" customWidth="1"/>
    <col min="12804" max="12804" width="12.85546875" style="51" customWidth="1"/>
    <col min="12805" max="12805" width="10" style="51" customWidth="1"/>
    <col min="12806" max="12806" width="9.42578125" style="51" customWidth="1"/>
    <col min="12807" max="12807" width="11.42578125" style="51" customWidth="1"/>
    <col min="12808" max="12808" width="10.42578125" style="51" customWidth="1"/>
    <col min="12809" max="12809" width="9.28515625" style="51" customWidth="1"/>
    <col min="12810" max="12810" width="9.140625" style="51" customWidth="1"/>
    <col min="12811" max="12811" width="10.42578125" style="51" customWidth="1"/>
    <col min="12812" max="12812" width="11.140625" style="51" customWidth="1"/>
    <col min="12813" max="12813" width="10.7109375" style="51" customWidth="1"/>
    <col min="12814" max="12814" width="13.28515625" style="51" customWidth="1"/>
    <col min="12815" max="12815" width="10.85546875" style="51" customWidth="1"/>
    <col min="12816" max="13056" width="8.85546875" style="51"/>
    <col min="13057" max="13057" width="4.140625" style="51" customWidth="1"/>
    <col min="13058" max="13058" width="26.7109375" style="51" customWidth="1"/>
    <col min="13059" max="13059" width="10.5703125" style="51" customWidth="1"/>
    <col min="13060" max="13060" width="12.85546875" style="51" customWidth="1"/>
    <col min="13061" max="13061" width="10" style="51" customWidth="1"/>
    <col min="13062" max="13062" width="9.42578125" style="51" customWidth="1"/>
    <col min="13063" max="13063" width="11.42578125" style="51" customWidth="1"/>
    <col min="13064" max="13064" width="10.42578125" style="51" customWidth="1"/>
    <col min="13065" max="13065" width="9.28515625" style="51" customWidth="1"/>
    <col min="13066" max="13066" width="9.140625" style="51" customWidth="1"/>
    <col min="13067" max="13067" width="10.42578125" style="51" customWidth="1"/>
    <col min="13068" max="13068" width="11.140625" style="51" customWidth="1"/>
    <col min="13069" max="13069" width="10.7109375" style="51" customWidth="1"/>
    <col min="13070" max="13070" width="13.28515625" style="51" customWidth="1"/>
    <col min="13071" max="13071" width="10.85546875" style="51" customWidth="1"/>
    <col min="13072" max="13312" width="8.85546875" style="51"/>
    <col min="13313" max="13313" width="4.140625" style="51" customWidth="1"/>
    <col min="13314" max="13314" width="26.7109375" style="51" customWidth="1"/>
    <col min="13315" max="13315" width="10.5703125" style="51" customWidth="1"/>
    <col min="13316" max="13316" width="12.85546875" style="51" customWidth="1"/>
    <col min="13317" max="13317" width="10" style="51" customWidth="1"/>
    <col min="13318" max="13318" width="9.42578125" style="51" customWidth="1"/>
    <col min="13319" max="13319" width="11.42578125" style="51" customWidth="1"/>
    <col min="13320" max="13320" width="10.42578125" style="51" customWidth="1"/>
    <col min="13321" max="13321" width="9.28515625" style="51" customWidth="1"/>
    <col min="13322" max="13322" width="9.140625" style="51" customWidth="1"/>
    <col min="13323" max="13323" width="10.42578125" style="51" customWidth="1"/>
    <col min="13324" max="13324" width="11.140625" style="51" customWidth="1"/>
    <col min="13325" max="13325" width="10.7109375" style="51" customWidth="1"/>
    <col min="13326" max="13326" width="13.28515625" style="51" customWidth="1"/>
    <col min="13327" max="13327" width="10.85546875" style="51" customWidth="1"/>
    <col min="13328" max="13568" width="8.85546875" style="51"/>
    <col min="13569" max="13569" width="4.140625" style="51" customWidth="1"/>
    <col min="13570" max="13570" width="26.7109375" style="51" customWidth="1"/>
    <col min="13571" max="13571" width="10.5703125" style="51" customWidth="1"/>
    <col min="13572" max="13572" width="12.85546875" style="51" customWidth="1"/>
    <col min="13573" max="13573" width="10" style="51" customWidth="1"/>
    <col min="13574" max="13574" width="9.42578125" style="51" customWidth="1"/>
    <col min="13575" max="13575" width="11.42578125" style="51" customWidth="1"/>
    <col min="13576" max="13576" width="10.42578125" style="51" customWidth="1"/>
    <col min="13577" max="13577" width="9.28515625" style="51" customWidth="1"/>
    <col min="13578" max="13578" width="9.140625" style="51" customWidth="1"/>
    <col min="13579" max="13579" width="10.42578125" style="51" customWidth="1"/>
    <col min="13580" max="13580" width="11.140625" style="51" customWidth="1"/>
    <col min="13581" max="13581" width="10.7109375" style="51" customWidth="1"/>
    <col min="13582" max="13582" width="13.28515625" style="51" customWidth="1"/>
    <col min="13583" max="13583" width="10.85546875" style="51" customWidth="1"/>
    <col min="13584" max="13824" width="8.85546875" style="51"/>
    <col min="13825" max="13825" width="4.140625" style="51" customWidth="1"/>
    <col min="13826" max="13826" width="26.7109375" style="51" customWidth="1"/>
    <col min="13827" max="13827" width="10.5703125" style="51" customWidth="1"/>
    <col min="13828" max="13828" width="12.85546875" style="51" customWidth="1"/>
    <col min="13829" max="13829" width="10" style="51" customWidth="1"/>
    <col min="13830" max="13830" width="9.42578125" style="51" customWidth="1"/>
    <col min="13831" max="13831" width="11.42578125" style="51" customWidth="1"/>
    <col min="13832" max="13832" width="10.42578125" style="51" customWidth="1"/>
    <col min="13833" max="13833" width="9.28515625" style="51" customWidth="1"/>
    <col min="13834" max="13834" width="9.140625" style="51" customWidth="1"/>
    <col min="13835" max="13835" width="10.42578125" style="51" customWidth="1"/>
    <col min="13836" max="13836" width="11.140625" style="51" customWidth="1"/>
    <col min="13837" max="13837" width="10.7109375" style="51" customWidth="1"/>
    <col min="13838" max="13838" width="13.28515625" style="51" customWidth="1"/>
    <col min="13839" max="13839" width="10.85546875" style="51" customWidth="1"/>
    <col min="13840" max="14080" width="8.85546875" style="51"/>
    <col min="14081" max="14081" width="4.140625" style="51" customWidth="1"/>
    <col min="14082" max="14082" width="26.7109375" style="51" customWidth="1"/>
    <col min="14083" max="14083" width="10.5703125" style="51" customWidth="1"/>
    <col min="14084" max="14084" width="12.85546875" style="51" customWidth="1"/>
    <col min="14085" max="14085" width="10" style="51" customWidth="1"/>
    <col min="14086" max="14086" width="9.42578125" style="51" customWidth="1"/>
    <col min="14087" max="14087" width="11.42578125" style="51" customWidth="1"/>
    <col min="14088" max="14088" width="10.42578125" style="51" customWidth="1"/>
    <col min="14089" max="14089" width="9.28515625" style="51" customWidth="1"/>
    <col min="14090" max="14090" width="9.140625" style="51" customWidth="1"/>
    <col min="14091" max="14091" width="10.42578125" style="51" customWidth="1"/>
    <col min="14092" max="14092" width="11.140625" style="51" customWidth="1"/>
    <col min="14093" max="14093" width="10.7109375" style="51" customWidth="1"/>
    <col min="14094" max="14094" width="13.28515625" style="51" customWidth="1"/>
    <col min="14095" max="14095" width="10.85546875" style="51" customWidth="1"/>
    <col min="14096" max="14336" width="8.85546875" style="51"/>
    <col min="14337" max="14337" width="4.140625" style="51" customWidth="1"/>
    <col min="14338" max="14338" width="26.7109375" style="51" customWidth="1"/>
    <col min="14339" max="14339" width="10.5703125" style="51" customWidth="1"/>
    <col min="14340" max="14340" width="12.85546875" style="51" customWidth="1"/>
    <col min="14341" max="14341" width="10" style="51" customWidth="1"/>
    <col min="14342" max="14342" width="9.42578125" style="51" customWidth="1"/>
    <col min="14343" max="14343" width="11.42578125" style="51" customWidth="1"/>
    <col min="14344" max="14344" width="10.42578125" style="51" customWidth="1"/>
    <col min="14345" max="14345" width="9.28515625" style="51" customWidth="1"/>
    <col min="14346" max="14346" width="9.140625" style="51" customWidth="1"/>
    <col min="14347" max="14347" width="10.42578125" style="51" customWidth="1"/>
    <col min="14348" max="14348" width="11.140625" style="51" customWidth="1"/>
    <col min="14349" max="14349" width="10.7109375" style="51" customWidth="1"/>
    <col min="14350" max="14350" width="13.28515625" style="51" customWidth="1"/>
    <col min="14351" max="14351" width="10.85546875" style="51" customWidth="1"/>
    <col min="14352" max="14592" width="8.85546875" style="51"/>
    <col min="14593" max="14593" width="4.140625" style="51" customWidth="1"/>
    <col min="14594" max="14594" width="26.7109375" style="51" customWidth="1"/>
    <col min="14595" max="14595" width="10.5703125" style="51" customWidth="1"/>
    <col min="14596" max="14596" width="12.85546875" style="51" customWidth="1"/>
    <col min="14597" max="14597" width="10" style="51" customWidth="1"/>
    <col min="14598" max="14598" width="9.42578125" style="51" customWidth="1"/>
    <col min="14599" max="14599" width="11.42578125" style="51" customWidth="1"/>
    <col min="14600" max="14600" width="10.42578125" style="51" customWidth="1"/>
    <col min="14601" max="14601" width="9.28515625" style="51" customWidth="1"/>
    <col min="14602" max="14602" width="9.140625" style="51" customWidth="1"/>
    <col min="14603" max="14603" width="10.42578125" style="51" customWidth="1"/>
    <col min="14604" max="14604" width="11.140625" style="51" customWidth="1"/>
    <col min="14605" max="14605" width="10.7109375" style="51" customWidth="1"/>
    <col min="14606" max="14606" width="13.28515625" style="51" customWidth="1"/>
    <col min="14607" max="14607" width="10.85546875" style="51" customWidth="1"/>
    <col min="14608" max="14848" width="8.85546875" style="51"/>
    <col min="14849" max="14849" width="4.140625" style="51" customWidth="1"/>
    <col min="14850" max="14850" width="26.7109375" style="51" customWidth="1"/>
    <col min="14851" max="14851" width="10.5703125" style="51" customWidth="1"/>
    <col min="14852" max="14852" width="12.85546875" style="51" customWidth="1"/>
    <col min="14853" max="14853" width="10" style="51" customWidth="1"/>
    <col min="14854" max="14854" width="9.42578125" style="51" customWidth="1"/>
    <col min="14855" max="14855" width="11.42578125" style="51" customWidth="1"/>
    <col min="14856" max="14856" width="10.42578125" style="51" customWidth="1"/>
    <col min="14857" max="14857" width="9.28515625" style="51" customWidth="1"/>
    <col min="14858" max="14858" width="9.140625" style="51" customWidth="1"/>
    <col min="14859" max="14859" width="10.42578125" style="51" customWidth="1"/>
    <col min="14860" max="14860" width="11.140625" style="51" customWidth="1"/>
    <col min="14861" max="14861" width="10.7109375" style="51" customWidth="1"/>
    <col min="14862" max="14862" width="13.28515625" style="51" customWidth="1"/>
    <col min="14863" max="14863" width="10.85546875" style="51" customWidth="1"/>
    <col min="14864" max="15104" width="8.85546875" style="51"/>
    <col min="15105" max="15105" width="4.140625" style="51" customWidth="1"/>
    <col min="15106" max="15106" width="26.7109375" style="51" customWidth="1"/>
    <col min="15107" max="15107" width="10.5703125" style="51" customWidth="1"/>
    <col min="15108" max="15108" width="12.85546875" style="51" customWidth="1"/>
    <col min="15109" max="15109" width="10" style="51" customWidth="1"/>
    <col min="15110" max="15110" width="9.42578125" style="51" customWidth="1"/>
    <col min="15111" max="15111" width="11.42578125" style="51" customWidth="1"/>
    <col min="15112" max="15112" width="10.42578125" style="51" customWidth="1"/>
    <col min="15113" max="15113" width="9.28515625" style="51" customWidth="1"/>
    <col min="15114" max="15114" width="9.140625" style="51" customWidth="1"/>
    <col min="15115" max="15115" width="10.42578125" style="51" customWidth="1"/>
    <col min="15116" max="15116" width="11.140625" style="51" customWidth="1"/>
    <col min="15117" max="15117" width="10.7109375" style="51" customWidth="1"/>
    <col min="15118" max="15118" width="13.28515625" style="51" customWidth="1"/>
    <col min="15119" max="15119" width="10.85546875" style="51" customWidth="1"/>
    <col min="15120" max="15360" width="8.85546875" style="51"/>
    <col min="15361" max="15361" width="4.140625" style="51" customWidth="1"/>
    <col min="15362" max="15362" width="26.7109375" style="51" customWidth="1"/>
    <col min="15363" max="15363" width="10.5703125" style="51" customWidth="1"/>
    <col min="15364" max="15364" width="12.85546875" style="51" customWidth="1"/>
    <col min="15365" max="15365" width="10" style="51" customWidth="1"/>
    <col min="15366" max="15366" width="9.42578125" style="51" customWidth="1"/>
    <col min="15367" max="15367" width="11.42578125" style="51" customWidth="1"/>
    <col min="15368" max="15368" width="10.42578125" style="51" customWidth="1"/>
    <col min="15369" max="15369" width="9.28515625" style="51" customWidth="1"/>
    <col min="15370" max="15370" width="9.140625" style="51" customWidth="1"/>
    <col min="15371" max="15371" width="10.42578125" style="51" customWidth="1"/>
    <col min="15372" max="15372" width="11.140625" style="51" customWidth="1"/>
    <col min="15373" max="15373" width="10.7109375" style="51" customWidth="1"/>
    <col min="15374" max="15374" width="13.28515625" style="51" customWidth="1"/>
    <col min="15375" max="15375" width="10.85546875" style="51" customWidth="1"/>
    <col min="15376" max="15616" width="8.85546875" style="51"/>
    <col min="15617" max="15617" width="4.140625" style="51" customWidth="1"/>
    <col min="15618" max="15618" width="26.7109375" style="51" customWidth="1"/>
    <col min="15619" max="15619" width="10.5703125" style="51" customWidth="1"/>
    <col min="15620" max="15620" width="12.85546875" style="51" customWidth="1"/>
    <col min="15621" max="15621" width="10" style="51" customWidth="1"/>
    <col min="15622" max="15622" width="9.42578125" style="51" customWidth="1"/>
    <col min="15623" max="15623" width="11.42578125" style="51" customWidth="1"/>
    <col min="15624" max="15624" width="10.42578125" style="51" customWidth="1"/>
    <col min="15625" max="15625" width="9.28515625" style="51" customWidth="1"/>
    <col min="15626" max="15626" width="9.140625" style="51" customWidth="1"/>
    <col min="15627" max="15627" width="10.42578125" style="51" customWidth="1"/>
    <col min="15628" max="15628" width="11.140625" style="51" customWidth="1"/>
    <col min="15629" max="15629" width="10.7109375" style="51" customWidth="1"/>
    <col min="15630" max="15630" width="13.28515625" style="51" customWidth="1"/>
    <col min="15631" max="15631" width="10.85546875" style="51" customWidth="1"/>
    <col min="15632" max="15872" width="8.85546875" style="51"/>
    <col min="15873" max="15873" width="4.140625" style="51" customWidth="1"/>
    <col min="15874" max="15874" width="26.7109375" style="51" customWidth="1"/>
    <col min="15875" max="15875" width="10.5703125" style="51" customWidth="1"/>
    <col min="15876" max="15876" width="12.85546875" style="51" customWidth="1"/>
    <col min="15877" max="15877" width="10" style="51" customWidth="1"/>
    <col min="15878" max="15878" width="9.42578125" style="51" customWidth="1"/>
    <col min="15879" max="15879" width="11.42578125" style="51" customWidth="1"/>
    <col min="15880" max="15880" width="10.42578125" style="51" customWidth="1"/>
    <col min="15881" max="15881" width="9.28515625" style="51" customWidth="1"/>
    <col min="15882" max="15882" width="9.140625" style="51" customWidth="1"/>
    <col min="15883" max="15883" width="10.42578125" style="51" customWidth="1"/>
    <col min="15884" max="15884" width="11.140625" style="51" customWidth="1"/>
    <col min="15885" max="15885" width="10.7109375" style="51" customWidth="1"/>
    <col min="15886" max="15886" width="13.28515625" style="51" customWidth="1"/>
    <col min="15887" max="15887" width="10.85546875" style="51" customWidth="1"/>
    <col min="15888" max="16128" width="8.85546875" style="51"/>
    <col min="16129" max="16129" width="4.140625" style="51" customWidth="1"/>
    <col min="16130" max="16130" width="26.7109375" style="51" customWidth="1"/>
    <col min="16131" max="16131" width="10.5703125" style="51" customWidth="1"/>
    <col min="16132" max="16132" width="12.85546875" style="51" customWidth="1"/>
    <col min="16133" max="16133" width="10" style="51" customWidth="1"/>
    <col min="16134" max="16134" width="9.42578125" style="51" customWidth="1"/>
    <col min="16135" max="16135" width="11.42578125" style="51" customWidth="1"/>
    <col min="16136" max="16136" width="10.42578125" style="51" customWidth="1"/>
    <col min="16137" max="16137" width="9.28515625" style="51" customWidth="1"/>
    <col min="16138" max="16138" width="9.140625" style="51" customWidth="1"/>
    <col min="16139" max="16139" width="10.42578125" style="51" customWidth="1"/>
    <col min="16140" max="16140" width="11.140625" style="51" customWidth="1"/>
    <col min="16141" max="16141" width="10.7109375" style="51" customWidth="1"/>
    <col min="16142" max="16142" width="13.28515625" style="51" customWidth="1"/>
    <col min="16143" max="16143" width="10.85546875" style="51" customWidth="1"/>
    <col min="16144" max="16384" width="8.85546875" style="51"/>
  </cols>
  <sheetData>
    <row r="1" spans="1:256" s="158" customFormat="1">
      <c r="A1" s="157"/>
      <c r="B1" s="158" t="s">
        <v>317</v>
      </c>
      <c r="O1" s="157"/>
    </row>
    <row r="2" spans="1:256">
      <c r="A2" s="454" t="s">
        <v>269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256" ht="16.5" thickBot="1">
      <c r="F3" s="51" t="s">
        <v>44</v>
      </c>
      <c r="O3" s="53" t="s">
        <v>270</v>
      </c>
    </row>
    <row r="4" spans="1:256" ht="36.75" thickBot="1">
      <c r="A4" s="54" t="s">
        <v>86</v>
      </c>
      <c r="B4" s="55" t="s">
        <v>54</v>
      </c>
      <c r="C4" s="55" t="s">
        <v>87</v>
      </c>
      <c r="D4" s="55" t="s">
        <v>88</v>
      </c>
      <c r="E4" s="55" t="s">
        <v>89</v>
      </c>
      <c r="F4" s="55" t="s">
        <v>90</v>
      </c>
      <c r="G4" s="55" t="s">
        <v>91</v>
      </c>
      <c r="H4" s="55" t="s">
        <v>92</v>
      </c>
      <c r="I4" s="55" t="s">
        <v>93</v>
      </c>
      <c r="J4" s="55" t="s">
        <v>94</v>
      </c>
      <c r="K4" s="55" t="s">
        <v>95</v>
      </c>
      <c r="L4" s="55" t="s">
        <v>96</v>
      </c>
      <c r="M4" s="55" t="s">
        <v>97</v>
      </c>
      <c r="N4" s="55" t="s">
        <v>98</v>
      </c>
      <c r="O4" s="56" t="s">
        <v>99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6.5" thickBot="1">
      <c r="A5" s="57" t="s">
        <v>100</v>
      </c>
      <c r="B5" s="456" t="s">
        <v>101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>
      <c r="A6" s="59" t="s">
        <v>102</v>
      </c>
      <c r="B6" s="60" t="s">
        <v>130</v>
      </c>
      <c r="C6" s="149">
        <v>782844</v>
      </c>
      <c r="D6" s="149">
        <v>782844</v>
      </c>
      <c r="E6" s="149">
        <v>782844</v>
      </c>
      <c r="F6" s="149">
        <v>782844</v>
      </c>
      <c r="G6" s="149">
        <v>782844</v>
      </c>
      <c r="H6" s="149">
        <v>806510</v>
      </c>
      <c r="I6" s="149">
        <v>1224094</v>
      </c>
      <c r="J6" s="149">
        <v>1003469</v>
      </c>
      <c r="K6" s="149">
        <v>782844</v>
      </c>
      <c r="L6" s="149">
        <v>2025431</v>
      </c>
      <c r="M6" s="149">
        <v>782844</v>
      </c>
      <c r="N6" s="149">
        <v>785772</v>
      </c>
      <c r="O6" s="150">
        <f>SUM(C6:N6)</f>
        <v>11325184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>
      <c r="A7" s="61" t="s">
        <v>103</v>
      </c>
      <c r="B7" s="62" t="s">
        <v>106</v>
      </c>
      <c r="C7" s="151">
        <v>0</v>
      </c>
      <c r="D7" s="151">
        <v>0</v>
      </c>
      <c r="E7" s="151">
        <v>3530500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3530500</v>
      </c>
      <c r="L7" s="151">
        <v>0</v>
      </c>
      <c r="M7" s="151">
        <v>0</v>
      </c>
      <c r="N7" s="151">
        <v>400000</v>
      </c>
      <c r="O7" s="153">
        <f>SUM(C7:N7)</f>
        <v>7461000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>
      <c r="A8" s="61" t="s">
        <v>104</v>
      </c>
      <c r="B8" s="64" t="s">
        <v>131</v>
      </c>
      <c r="C8" s="151">
        <v>5000</v>
      </c>
      <c r="D8" s="152">
        <v>5000</v>
      </c>
      <c r="E8" s="152">
        <v>5000</v>
      </c>
      <c r="F8" s="152">
        <v>5000</v>
      </c>
      <c r="G8" s="152">
        <v>100000</v>
      </c>
      <c r="H8" s="152">
        <v>5000</v>
      </c>
      <c r="I8" s="152">
        <v>5000</v>
      </c>
      <c r="J8" s="152">
        <v>55000</v>
      </c>
      <c r="K8" s="152">
        <v>210000</v>
      </c>
      <c r="L8" s="152">
        <v>5000</v>
      </c>
      <c r="M8" s="152">
        <v>5000</v>
      </c>
      <c r="N8" s="152">
        <v>250000</v>
      </c>
      <c r="O8" s="154">
        <f>SUM(C8:N8)</f>
        <v>655000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>
      <c r="A9" s="61" t="s">
        <v>105</v>
      </c>
      <c r="B9" s="65" t="s">
        <v>110</v>
      </c>
      <c r="C9" s="151">
        <v>90000</v>
      </c>
      <c r="D9" s="151">
        <v>90996</v>
      </c>
      <c r="E9" s="151">
        <v>0</v>
      </c>
      <c r="F9" s="151">
        <v>0</v>
      </c>
      <c r="G9" s="151">
        <v>0</v>
      </c>
      <c r="H9" s="151">
        <v>0</v>
      </c>
      <c r="I9" s="151">
        <v>131233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3">
        <f>SUM(C9:N9)</f>
        <v>312229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hidden="1">
      <c r="A10" s="61" t="s">
        <v>107</v>
      </c>
      <c r="B10" s="65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>
      <c r="A11" s="61" t="s">
        <v>108</v>
      </c>
      <c r="B11" s="65" t="s">
        <v>53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3">
        <f>SUM(C11:N11)</f>
        <v>0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ht="22.5">
      <c r="A12" s="61" t="s">
        <v>109</v>
      </c>
      <c r="B12" s="62" t="s">
        <v>132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250000</v>
      </c>
      <c r="L12" s="151">
        <v>0</v>
      </c>
      <c r="M12" s="151">
        <v>0</v>
      </c>
      <c r="N12" s="151">
        <v>0</v>
      </c>
      <c r="O12" s="153">
        <v>250000</v>
      </c>
      <c r="P12" s="432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>
      <c r="A13" s="61" t="s">
        <v>111</v>
      </c>
      <c r="B13" s="65" t="s">
        <v>113</v>
      </c>
      <c r="C13" s="151">
        <v>0</v>
      </c>
      <c r="D13" s="151">
        <v>109766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3">
        <f>SUM(C13:N13)</f>
        <v>109766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16.5" thickBot="1">
      <c r="A14" s="61" t="s">
        <v>112</v>
      </c>
      <c r="B14" s="65" t="s">
        <v>24</v>
      </c>
      <c r="C14" s="151">
        <v>44442816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3">
        <f>SUM(C14:N14)</f>
        <v>44442816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6.5" thickBot="1">
      <c r="A15" s="57" t="s">
        <v>114</v>
      </c>
      <c r="B15" s="66" t="s">
        <v>115</v>
      </c>
      <c r="C15" s="155">
        <f t="shared" ref="C15:O15" si="0">SUM(C6:C14)</f>
        <v>45320660</v>
      </c>
      <c r="D15" s="155">
        <f t="shared" si="0"/>
        <v>988606</v>
      </c>
      <c r="E15" s="155">
        <f t="shared" si="0"/>
        <v>4318344</v>
      </c>
      <c r="F15" s="155">
        <f t="shared" si="0"/>
        <v>787844</v>
      </c>
      <c r="G15" s="155">
        <f t="shared" si="0"/>
        <v>882844</v>
      </c>
      <c r="H15" s="155">
        <f t="shared" si="0"/>
        <v>811510</v>
      </c>
      <c r="I15" s="155">
        <f t="shared" si="0"/>
        <v>1360327</v>
      </c>
      <c r="J15" s="155">
        <f t="shared" si="0"/>
        <v>1058469</v>
      </c>
      <c r="K15" s="155">
        <f t="shared" si="0"/>
        <v>4773344</v>
      </c>
      <c r="L15" s="155">
        <f t="shared" si="0"/>
        <v>2030431</v>
      </c>
      <c r="M15" s="155">
        <f t="shared" si="0"/>
        <v>787844</v>
      </c>
      <c r="N15" s="155">
        <f t="shared" si="0"/>
        <v>1435772</v>
      </c>
      <c r="O15" s="156">
        <f t="shared" si="0"/>
        <v>64555995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16.5" thickBot="1">
      <c r="A16" s="57" t="s">
        <v>116</v>
      </c>
      <c r="B16" s="456" t="s">
        <v>27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>
      <c r="A17" s="67" t="s">
        <v>117</v>
      </c>
      <c r="B17" s="68" t="s">
        <v>28</v>
      </c>
      <c r="C17" s="152">
        <v>358000</v>
      </c>
      <c r="D17" s="152">
        <v>379400</v>
      </c>
      <c r="E17" s="152">
        <v>358000</v>
      </c>
      <c r="F17" s="152">
        <v>358000</v>
      </c>
      <c r="G17" s="152">
        <v>358000</v>
      </c>
      <c r="H17" s="152">
        <v>358000</v>
      </c>
      <c r="I17" s="152">
        <v>358000</v>
      </c>
      <c r="J17" s="152">
        <v>358000</v>
      </c>
      <c r="K17" s="152">
        <v>358000</v>
      </c>
      <c r="L17" s="152">
        <v>551000</v>
      </c>
      <c r="M17" s="152">
        <v>358000</v>
      </c>
      <c r="N17" s="152">
        <v>365815</v>
      </c>
      <c r="O17" s="154">
        <f t="shared" ref="O17:O25" si="1">SUM(C17:N17)</f>
        <v>4518215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ht="22.5">
      <c r="A18" s="61" t="s">
        <v>118</v>
      </c>
      <c r="B18" s="62" t="s">
        <v>75</v>
      </c>
      <c r="C18" s="151">
        <v>77836</v>
      </c>
      <c r="D18" s="151">
        <v>77836</v>
      </c>
      <c r="E18" s="151">
        <v>77836</v>
      </c>
      <c r="F18" s="151">
        <v>77836</v>
      </c>
      <c r="G18" s="151">
        <v>77836</v>
      </c>
      <c r="H18" s="151">
        <v>77836</v>
      </c>
      <c r="I18" s="151">
        <v>77836</v>
      </c>
      <c r="J18" s="151">
        <v>77836</v>
      </c>
      <c r="K18" s="151">
        <v>77836</v>
      </c>
      <c r="L18" s="151">
        <v>126000</v>
      </c>
      <c r="M18" s="151">
        <v>77836</v>
      </c>
      <c r="N18" s="151">
        <v>77840</v>
      </c>
      <c r="O18" s="153">
        <f t="shared" si="1"/>
        <v>982200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>
      <c r="A19" s="61" t="s">
        <v>119</v>
      </c>
      <c r="B19" s="62" t="s">
        <v>185</v>
      </c>
      <c r="C19" s="151">
        <v>444924</v>
      </c>
      <c r="D19" s="151">
        <v>444924</v>
      </c>
      <c r="E19" s="151">
        <v>444924</v>
      </c>
      <c r="F19" s="151">
        <v>544924</v>
      </c>
      <c r="G19" s="151">
        <v>494924</v>
      </c>
      <c r="H19" s="151">
        <v>544924</v>
      </c>
      <c r="I19" s="151">
        <v>644924</v>
      </c>
      <c r="J19" s="151">
        <v>1050000</v>
      </c>
      <c r="K19" s="151">
        <v>444924</v>
      </c>
      <c r="L19" s="151">
        <v>444924</v>
      </c>
      <c r="M19" s="151">
        <v>494924</v>
      </c>
      <c r="N19" s="151">
        <v>647427</v>
      </c>
      <c r="O19" s="153">
        <f t="shared" si="1"/>
        <v>6646667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>
      <c r="A20" s="61"/>
      <c r="B20" s="62" t="s">
        <v>186</v>
      </c>
      <c r="C20" s="162">
        <v>0</v>
      </c>
      <c r="D20" s="162">
        <v>0</v>
      </c>
      <c r="E20" s="162">
        <v>0</v>
      </c>
      <c r="F20" s="163">
        <v>397170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53">
        <f>SUM(C20:N20)</f>
        <v>397170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>
      <c r="A21" s="61" t="s">
        <v>120</v>
      </c>
      <c r="B21" s="65" t="s">
        <v>121</v>
      </c>
      <c r="C21" s="151">
        <v>0</v>
      </c>
      <c r="D21" s="151">
        <v>0</v>
      </c>
      <c r="E21" s="151">
        <v>218000</v>
      </c>
      <c r="F21" s="151">
        <v>0</v>
      </c>
      <c r="G21" s="151">
        <v>0</v>
      </c>
      <c r="H21" s="151">
        <v>218000</v>
      </c>
      <c r="I21" s="151">
        <v>0</v>
      </c>
      <c r="J21" s="151">
        <v>0</v>
      </c>
      <c r="K21" s="151">
        <v>600000</v>
      </c>
      <c r="L21" s="151">
        <v>0</v>
      </c>
      <c r="M21" s="151">
        <v>0</v>
      </c>
      <c r="N21" s="151">
        <v>218000</v>
      </c>
      <c r="O21" s="153">
        <f>SUM(C21:N21)</f>
        <v>1254000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ht="22.5">
      <c r="A22" s="61" t="s">
        <v>122</v>
      </c>
      <c r="B22" s="62" t="s">
        <v>133</v>
      </c>
      <c r="C22" s="151">
        <v>377116</v>
      </c>
      <c r="D22" s="151">
        <v>377116</v>
      </c>
      <c r="E22" s="151">
        <v>377116</v>
      </c>
      <c r="F22" s="151">
        <v>377116</v>
      </c>
      <c r="G22" s="151">
        <v>377116</v>
      </c>
      <c r="H22" s="151">
        <v>377116</v>
      </c>
      <c r="I22" s="151">
        <v>463874</v>
      </c>
      <c r="J22" s="151">
        <v>377116</v>
      </c>
      <c r="K22" s="151">
        <v>377116</v>
      </c>
      <c r="L22" s="151">
        <v>377116</v>
      </c>
      <c r="M22" s="151">
        <v>377116</v>
      </c>
      <c r="N22" s="151">
        <v>498592</v>
      </c>
      <c r="O22" s="153">
        <f>SUM(C22:N22)</f>
        <v>4733626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22.5">
      <c r="A23" s="61" t="s">
        <v>123</v>
      </c>
      <c r="B23" s="62" t="s">
        <v>134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9">
        <v>0</v>
      </c>
      <c r="I23" s="151">
        <v>80000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3">
        <f t="shared" si="1"/>
        <v>80000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>
      <c r="A24" s="61" t="s">
        <v>124</v>
      </c>
      <c r="B24" s="62" t="s">
        <v>135</v>
      </c>
      <c r="C24" s="151">
        <v>3000</v>
      </c>
      <c r="D24" s="151">
        <v>3000</v>
      </c>
      <c r="E24" s="151">
        <v>3000</v>
      </c>
      <c r="F24" s="151">
        <v>26749654</v>
      </c>
      <c r="G24" s="151">
        <v>3000</v>
      </c>
      <c r="H24" s="151">
        <v>3000</v>
      </c>
      <c r="I24" s="151">
        <v>3000</v>
      </c>
      <c r="J24" s="151">
        <v>448183</v>
      </c>
      <c r="K24" s="151">
        <v>0</v>
      </c>
      <c r="L24" s="151">
        <v>2631490</v>
      </c>
      <c r="M24" s="151">
        <v>0</v>
      </c>
      <c r="N24" s="151">
        <v>1143000</v>
      </c>
      <c r="O24" s="153">
        <f t="shared" si="1"/>
        <v>30990327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22.5">
      <c r="A25" s="61" t="s">
        <v>125</v>
      </c>
      <c r="B25" s="62" t="s">
        <v>136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3">
        <f t="shared" si="1"/>
        <v>0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>
      <c r="A26" s="61" t="s">
        <v>126</v>
      </c>
      <c r="B26" s="65" t="s">
        <v>137</v>
      </c>
      <c r="C26" s="151">
        <v>485308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3">
        <v>485308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6.5" thickBot="1">
      <c r="A27" s="59" t="s">
        <v>138</v>
      </c>
      <c r="B27" s="74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>
        <v>14468482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16.5" thickBot="1">
      <c r="A28" s="69" t="s">
        <v>127</v>
      </c>
      <c r="B28" s="66" t="s">
        <v>128</v>
      </c>
      <c r="C28" s="155">
        <f t="shared" ref="C28:O28" si="2">SUM(C17:C27)</f>
        <v>1746184</v>
      </c>
      <c r="D28" s="155">
        <f t="shared" si="2"/>
        <v>1282276</v>
      </c>
      <c r="E28" s="155">
        <f t="shared" si="2"/>
        <v>1478876</v>
      </c>
      <c r="F28" s="155">
        <f t="shared" si="2"/>
        <v>28504700</v>
      </c>
      <c r="G28" s="155">
        <f t="shared" si="2"/>
        <v>1310876</v>
      </c>
      <c r="H28" s="155">
        <f t="shared" si="2"/>
        <v>1578876</v>
      </c>
      <c r="I28" s="155">
        <f t="shared" si="2"/>
        <v>1627634</v>
      </c>
      <c r="J28" s="155">
        <f t="shared" si="2"/>
        <v>2311135</v>
      </c>
      <c r="K28" s="155">
        <f t="shared" si="2"/>
        <v>1857876</v>
      </c>
      <c r="L28" s="155">
        <f t="shared" si="2"/>
        <v>4130530</v>
      </c>
      <c r="M28" s="155">
        <f t="shared" si="2"/>
        <v>1307876</v>
      </c>
      <c r="N28" s="155">
        <f t="shared" si="2"/>
        <v>2950674</v>
      </c>
      <c r="O28" s="156">
        <f t="shared" si="2"/>
        <v>64555995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6.5" thickBot="1">
      <c r="A29" s="69" t="s">
        <v>129</v>
      </c>
      <c r="B29" s="70" t="s">
        <v>52</v>
      </c>
      <c r="C29" s="160">
        <f t="shared" ref="C29:O29" si="3">SUM(C15-C28)</f>
        <v>43574476</v>
      </c>
      <c r="D29" s="160">
        <f t="shared" si="3"/>
        <v>-293670</v>
      </c>
      <c r="E29" s="160">
        <f t="shared" si="3"/>
        <v>2839468</v>
      </c>
      <c r="F29" s="160">
        <f t="shared" si="3"/>
        <v>-27716856</v>
      </c>
      <c r="G29" s="160">
        <f t="shared" si="3"/>
        <v>-428032</v>
      </c>
      <c r="H29" s="160">
        <f t="shared" si="3"/>
        <v>-767366</v>
      </c>
      <c r="I29" s="160">
        <f t="shared" si="3"/>
        <v>-267307</v>
      </c>
      <c r="J29" s="160">
        <f t="shared" si="3"/>
        <v>-1252666</v>
      </c>
      <c r="K29" s="160">
        <f t="shared" si="3"/>
        <v>2915468</v>
      </c>
      <c r="L29" s="160">
        <f t="shared" si="3"/>
        <v>-2100099</v>
      </c>
      <c r="M29" s="160">
        <f t="shared" si="3"/>
        <v>-520032</v>
      </c>
      <c r="N29" s="160">
        <f t="shared" si="3"/>
        <v>-1514902</v>
      </c>
      <c r="O29" s="161">
        <f t="shared" si="3"/>
        <v>0</v>
      </c>
    </row>
    <row r="30" spans="1:256">
      <c r="A30" s="71"/>
    </row>
    <row r="31" spans="1:256">
      <c r="B31" s="72"/>
      <c r="C31" s="73"/>
      <c r="D31" s="73"/>
      <c r="O31" s="51"/>
    </row>
    <row r="32" spans="1:256">
      <c r="O32" s="51"/>
    </row>
    <row r="33" spans="15:15">
      <c r="O33" s="51"/>
    </row>
    <row r="34" spans="15:15">
      <c r="O34" s="51"/>
    </row>
    <row r="35" spans="15:15">
      <c r="O35" s="51"/>
    </row>
    <row r="36" spans="15:15">
      <c r="O36" s="51"/>
    </row>
    <row r="37" spans="15:15">
      <c r="O37" s="51"/>
    </row>
    <row r="38" spans="15:15">
      <c r="O38" s="51"/>
    </row>
    <row r="39" spans="15:15">
      <c r="O39" s="51"/>
    </row>
    <row r="40" spans="15:15">
      <c r="O40" s="51"/>
    </row>
    <row r="41" spans="15:15">
      <c r="O41" s="51"/>
    </row>
    <row r="42" spans="15:15">
      <c r="O42" s="51"/>
    </row>
    <row r="43" spans="15:15">
      <c r="O43" s="51"/>
    </row>
    <row r="44" spans="15:15">
      <c r="O44" s="51"/>
    </row>
    <row r="45" spans="15:15">
      <c r="O45" s="51"/>
    </row>
    <row r="46" spans="15:15">
      <c r="O46" s="51"/>
    </row>
    <row r="47" spans="15:15">
      <c r="O47" s="51"/>
    </row>
    <row r="48" spans="15:15">
      <c r="O48" s="51"/>
    </row>
    <row r="49" spans="15:15">
      <c r="O49" s="51"/>
    </row>
    <row r="50" spans="15:15">
      <c r="O50" s="51"/>
    </row>
    <row r="51" spans="15:15">
      <c r="O51" s="51"/>
    </row>
    <row r="52" spans="15:15">
      <c r="O52" s="51"/>
    </row>
    <row r="53" spans="15:15">
      <c r="O53" s="51"/>
    </row>
    <row r="54" spans="15:15">
      <c r="O54" s="51"/>
    </row>
    <row r="55" spans="15:15">
      <c r="O55" s="51"/>
    </row>
    <row r="56" spans="15:15">
      <c r="O56" s="51"/>
    </row>
    <row r="57" spans="15:15">
      <c r="O57" s="51"/>
    </row>
    <row r="58" spans="15:15">
      <c r="O58" s="51"/>
    </row>
    <row r="59" spans="15:15">
      <c r="O59" s="51"/>
    </row>
    <row r="60" spans="15:15">
      <c r="O60" s="51"/>
    </row>
    <row r="61" spans="15:15">
      <c r="O61" s="51"/>
    </row>
    <row r="62" spans="15:15">
      <c r="O62" s="51"/>
    </row>
    <row r="63" spans="15:15">
      <c r="O63" s="51"/>
    </row>
    <row r="64" spans="15:15">
      <c r="O64" s="51"/>
    </row>
    <row r="65" spans="15:15">
      <c r="O65" s="51"/>
    </row>
    <row r="66" spans="15:15">
      <c r="O66" s="51"/>
    </row>
    <row r="67" spans="15:15">
      <c r="O67" s="51"/>
    </row>
    <row r="68" spans="15:15">
      <c r="O68" s="51"/>
    </row>
    <row r="69" spans="15:15">
      <c r="O69" s="51"/>
    </row>
    <row r="70" spans="15:15">
      <c r="O70" s="51"/>
    </row>
    <row r="71" spans="15:15">
      <c r="O71" s="51"/>
    </row>
    <row r="72" spans="15:15">
      <c r="O72" s="51"/>
    </row>
    <row r="73" spans="15:15">
      <c r="O73" s="51"/>
    </row>
    <row r="74" spans="15:15">
      <c r="O74" s="51"/>
    </row>
    <row r="75" spans="15:15">
      <c r="O75" s="51"/>
    </row>
    <row r="76" spans="15:15">
      <c r="O76" s="51"/>
    </row>
    <row r="77" spans="15:15">
      <c r="O77" s="51"/>
    </row>
    <row r="78" spans="15:15">
      <c r="O78" s="51"/>
    </row>
    <row r="79" spans="15:15">
      <c r="O79" s="51"/>
    </row>
    <row r="80" spans="15:15">
      <c r="O80" s="51"/>
    </row>
    <row r="81" spans="15:15">
      <c r="O81" s="51"/>
    </row>
    <row r="82" spans="15:15">
      <c r="O82" s="51"/>
    </row>
    <row r="83" spans="15:15">
      <c r="O83" s="51"/>
    </row>
    <row r="84" spans="15:15">
      <c r="O84" s="51"/>
    </row>
  </sheetData>
  <mergeCells count="3">
    <mergeCell ref="A2:O2"/>
    <mergeCell ref="B5:O5"/>
    <mergeCell ref="B16:O16"/>
  </mergeCells>
  <pageMargins left="0.39370078740157483" right="0.39370078740157483" top="0.51181102362204722" bottom="0.51181102362204722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9"/>
  <sheetViews>
    <sheetView topLeftCell="A4" workbookViewId="0">
      <selection activeCell="F17" sqref="F17"/>
    </sheetView>
  </sheetViews>
  <sheetFormatPr defaultRowHeight="17.25"/>
  <cols>
    <col min="1" max="1" width="5.7109375" style="115" customWidth="1"/>
    <col min="2" max="2" width="33.5703125" style="124" customWidth="1"/>
    <col min="3" max="3" width="11.85546875" style="137" customWidth="1"/>
    <col min="4" max="4" width="9.85546875" style="138" customWidth="1"/>
    <col min="5" max="5" width="11.42578125" style="138" customWidth="1"/>
    <col min="6" max="6" width="11.28515625" style="138" customWidth="1"/>
    <col min="7" max="256" width="9.140625" style="104"/>
    <col min="257" max="257" width="5.7109375" style="104" customWidth="1"/>
    <col min="258" max="258" width="33.5703125" style="104" customWidth="1"/>
    <col min="259" max="259" width="11.85546875" style="104" customWidth="1"/>
    <col min="260" max="260" width="9.85546875" style="104" customWidth="1"/>
    <col min="261" max="261" width="11.42578125" style="104" customWidth="1"/>
    <col min="262" max="262" width="11.28515625" style="104" customWidth="1"/>
    <col min="263" max="512" width="9.140625" style="104"/>
    <col min="513" max="513" width="5.7109375" style="104" customWidth="1"/>
    <col min="514" max="514" width="33.5703125" style="104" customWidth="1"/>
    <col min="515" max="515" width="11.85546875" style="104" customWidth="1"/>
    <col min="516" max="516" width="9.85546875" style="104" customWidth="1"/>
    <col min="517" max="517" width="11.42578125" style="104" customWidth="1"/>
    <col min="518" max="518" width="11.28515625" style="104" customWidth="1"/>
    <col min="519" max="768" width="9.140625" style="104"/>
    <col min="769" max="769" width="5.7109375" style="104" customWidth="1"/>
    <col min="770" max="770" width="33.5703125" style="104" customWidth="1"/>
    <col min="771" max="771" width="11.85546875" style="104" customWidth="1"/>
    <col min="772" max="772" width="9.85546875" style="104" customWidth="1"/>
    <col min="773" max="773" width="11.42578125" style="104" customWidth="1"/>
    <col min="774" max="774" width="11.28515625" style="104" customWidth="1"/>
    <col min="775" max="1024" width="9.140625" style="104"/>
    <col min="1025" max="1025" width="5.7109375" style="104" customWidth="1"/>
    <col min="1026" max="1026" width="33.5703125" style="104" customWidth="1"/>
    <col min="1027" max="1027" width="11.85546875" style="104" customWidth="1"/>
    <col min="1028" max="1028" width="9.85546875" style="104" customWidth="1"/>
    <col min="1029" max="1029" width="11.42578125" style="104" customWidth="1"/>
    <col min="1030" max="1030" width="11.28515625" style="104" customWidth="1"/>
    <col min="1031" max="1280" width="9.140625" style="104"/>
    <col min="1281" max="1281" width="5.7109375" style="104" customWidth="1"/>
    <col min="1282" max="1282" width="33.5703125" style="104" customWidth="1"/>
    <col min="1283" max="1283" width="11.85546875" style="104" customWidth="1"/>
    <col min="1284" max="1284" width="9.85546875" style="104" customWidth="1"/>
    <col min="1285" max="1285" width="11.42578125" style="104" customWidth="1"/>
    <col min="1286" max="1286" width="11.28515625" style="104" customWidth="1"/>
    <col min="1287" max="1536" width="9.140625" style="104"/>
    <col min="1537" max="1537" width="5.7109375" style="104" customWidth="1"/>
    <col min="1538" max="1538" width="33.5703125" style="104" customWidth="1"/>
    <col min="1539" max="1539" width="11.85546875" style="104" customWidth="1"/>
    <col min="1540" max="1540" width="9.85546875" style="104" customWidth="1"/>
    <col min="1541" max="1541" width="11.42578125" style="104" customWidth="1"/>
    <col min="1542" max="1542" width="11.28515625" style="104" customWidth="1"/>
    <col min="1543" max="1792" width="9.140625" style="104"/>
    <col min="1793" max="1793" width="5.7109375" style="104" customWidth="1"/>
    <col min="1794" max="1794" width="33.5703125" style="104" customWidth="1"/>
    <col min="1795" max="1795" width="11.85546875" style="104" customWidth="1"/>
    <col min="1796" max="1796" width="9.85546875" style="104" customWidth="1"/>
    <col min="1797" max="1797" width="11.42578125" style="104" customWidth="1"/>
    <col min="1798" max="1798" width="11.28515625" style="104" customWidth="1"/>
    <col min="1799" max="2048" width="9.140625" style="104"/>
    <col min="2049" max="2049" width="5.7109375" style="104" customWidth="1"/>
    <col min="2050" max="2050" width="33.5703125" style="104" customWidth="1"/>
    <col min="2051" max="2051" width="11.85546875" style="104" customWidth="1"/>
    <col min="2052" max="2052" width="9.85546875" style="104" customWidth="1"/>
    <col min="2053" max="2053" width="11.42578125" style="104" customWidth="1"/>
    <col min="2054" max="2054" width="11.28515625" style="104" customWidth="1"/>
    <col min="2055" max="2304" width="9.140625" style="104"/>
    <col min="2305" max="2305" width="5.7109375" style="104" customWidth="1"/>
    <col min="2306" max="2306" width="33.5703125" style="104" customWidth="1"/>
    <col min="2307" max="2307" width="11.85546875" style="104" customWidth="1"/>
    <col min="2308" max="2308" width="9.85546875" style="104" customWidth="1"/>
    <col min="2309" max="2309" width="11.42578125" style="104" customWidth="1"/>
    <col min="2310" max="2310" width="11.28515625" style="104" customWidth="1"/>
    <col min="2311" max="2560" width="9.140625" style="104"/>
    <col min="2561" max="2561" width="5.7109375" style="104" customWidth="1"/>
    <col min="2562" max="2562" width="33.5703125" style="104" customWidth="1"/>
    <col min="2563" max="2563" width="11.85546875" style="104" customWidth="1"/>
    <col min="2564" max="2564" width="9.85546875" style="104" customWidth="1"/>
    <col min="2565" max="2565" width="11.42578125" style="104" customWidth="1"/>
    <col min="2566" max="2566" width="11.28515625" style="104" customWidth="1"/>
    <col min="2567" max="2816" width="9.140625" style="104"/>
    <col min="2817" max="2817" width="5.7109375" style="104" customWidth="1"/>
    <col min="2818" max="2818" width="33.5703125" style="104" customWidth="1"/>
    <col min="2819" max="2819" width="11.85546875" style="104" customWidth="1"/>
    <col min="2820" max="2820" width="9.85546875" style="104" customWidth="1"/>
    <col min="2821" max="2821" width="11.42578125" style="104" customWidth="1"/>
    <col min="2822" max="2822" width="11.28515625" style="104" customWidth="1"/>
    <col min="2823" max="3072" width="9.140625" style="104"/>
    <col min="3073" max="3073" width="5.7109375" style="104" customWidth="1"/>
    <col min="3074" max="3074" width="33.5703125" style="104" customWidth="1"/>
    <col min="3075" max="3075" width="11.85546875" style="104" customWidth="1"/>
    <col min="3076" max="3076" width="9.85546875" style="104" customWidth="1"/>
    <col min="3077" max="3077" width="11.42578125" style="104" customWidth="1"/>
    <col min="3078" max="3078" width="11.28515625" style="104" customWidth="1"/>
    <col min="3079" max="3328" width="9.140625" style="104"/>
    <col min="3329" max="3329" width="5.7109375" style="104" customWidth="1"/>
    <col min="3330" max="3330" width="33.5703125" style="104" customWidth="1"/>
    <col min="3331" max="3331" width="11.85546875" style="104" customWidth="1"/>
    <col min="3332" max="3332" width="9.85546875" style="104" customWidth="1"/>
    <col min="3333" max="3333" width="11.42578125" style="104" customWidth="1"/>
    <col min="3334" max="3334" width="11.28515625" style="104" customWidth="1"/>
    <col min="3335" max="3584" width="9.140625" style="104"/>
    <col min="3585" max="3585" width="5.7109375" style="104" customWidth="1"/>
    <col min="3586" max="3586" width="33.5703125" style="104" customWidth="1"/>
    <col min="3587" max="3587" width="11.85546875" style="104" customWidth="1"/>
    <col min="3588" max="3588" width="9.85546875" style="104" customWidth="1"/>
    <col min="3589" max="3589" width="11.42578125" style="104" customWidth="1"/>
    <col min="3590" max="3590" width="11.28515625" style="104" customWidth="1"/>
    <col min="3591" max="3840" width="9.140625" style="104"/>
    <col min="3841" max="3841" width="5.7109375" style="104" customWidth="1"/>
    <col min="3842" max="3842" width="33.5703125" style="104" customWidth="1"/>
    <col min="3843" max="3843" width="11.85546875" style="104" customWidth="1"/>
    <col min="3844" max="3844" width="9.85546875" style="104" customWidth="1"/>
    <col min="3845" max="3845" width="11.42578125" style="104" customWidth="1"/>
    <col min="3846" max="3846" width="11.28515625" style="104" customWidth="1"/>
    <col min="3847" max="4096" width="9.140625" style="104"/>
    <col min="4097" max="4097" width="5.7109375" style="104" customWidth="1"/>
    <col min="4098" max="4098" width="33.5703125" style="104" customWidth="1"/>
    <col min="4099" max="4099" width="11.85546875" style="104" customWidth="1"/>
    <col min="4100" max="4100" width="9.85546875" style="104" customWidth="1"/>
    <col min="4101" max="4101" width="11.42578125" style="104" customWidth="1"/>
    <col min="4102" max="4102" width="11.28515625" style="104" customWidth="1"/>
    <col min="4103" max="4352" width="9.140625" style="104"/>
    <col min="4353" max="4353" width="5.7109375" style="104" customWidth="1"/>
    <col min="4354" max="4354" width="33.5703125" style="104" customWidth="1"/>
    <col min="4355" max="4355" width="11.85546875" style="104" customWidth="1"/>
    <col min="4356" max="4356" width="9.85546875" style="104" customWidth="1"/>
    <col min="4357" max="4357" width="11.42578125" style="104" customWidth="1"/>
    <col min="4358" max="4358" width="11.28515625" style="104" customWidth="1"/>
    <col min="4359" max="4608" width="9.140625" style="104"/>
    <col min="4609" max="4609" width="5.7109375" style="104" customWidth="1"/>
    <col min="4610" max="4610" width="33.5703125" style="104" customWidth="1"/>
    <col min="4611" max="4611" width="11.85546875" style="104" customWidth="1"/>
    <col min="4612" max="4612" width="9.85546875" style="104" customWidth="1"/>
    <col min="4613" max="4613" width="11.42578125" style="104" customWidth="1"/>
    <col min="4614" max="4614" width="11.28515625" style="104" customWidth="1"/>
    <col min="4615" max="4864" width="9.140625" style="104"/>
    <col min="4865" max="4865" width="5.7109375" style="104" customWidth="1"/>
    <col min="4866" max="4866" width="33.5703125" style="104" customWidth="1"/>
    <col min="4867" max="4867" width="11.85546875" style="104" customWidth="1"/>
    <col min="4868" max="4868" width="9.85546875" style="104" customWidth="1"/>
    <col min="4869" max="4869" width="11.42578125" style="104" customWidth="1"/>
    <col min="4870" max="4870" width="11.28515625" style="104" customWidth="1"/>
    <col min="4871" max="5120" width="9.140625" style="104"/>
    <col min="5121" max="5121" width="5.7109375" style="104" customWidth="1"/>
    <col min="5122" max="5122" width="33.5703125" style="104" customWidth="1"/>
    <col min="5123" max="5123" width="11.85546875" style="104" customWidth="1"/>
    <col min="5124" max="5124" width="9.85546875" style="104" customWidth="1"/>
    <col min="5125" max="5125" width="11.42578125" style="104" customWidth="1"/>
    <col min="5126" max="5126" width="11.28515625" style="104" customWidth="1"/>
    <col min="5127" max="5376" width="9.140625" style="104"/>
    <col min="5377" max="5377" width="5.7109375" style="104" customWidth="1"/>
    <col min="5378" max="5378" width="33.5703125" style="104" customWidth="1"/>
    <col min="5379" max="5379" width="11.85546875" style="104" customWidth="1"/>
    <col min="5380" max="5380" width="9.85546875" style="104" customWidth="1"/>
    <col min="5381" max="5381" width="11.42578125" style="104" customWidth="1"/>
    <col min="5382" max="5382" width="11.28515625" style="104" customWidth="1"/>
    <col min="5383" max="5632" width="9.140625" style="104"/>
    <col min="5633" max="5633" width="5.7109375" style="104" customWidth="1"/>
    <col min="5634" max="5634" width="33.5703125" style="104" customWidth="1"/>
    <col min="5635" max="5635" width="11.85546875" style="104" customWidth="1"/>
    <col min="5636" max="5636" width="9.85546875" style="104" customWidth="1"/>
    <col min="5637" max="5637" width="11.42578125" style="104" customWidth="1"/>
    <col min="5638" max="5638" width="11.28515625" style="104" customWidth="1"/>
    <col min="5639" max="5888" width="9.140625" style="104"/>
    <col min="5889" max="5889" width="5.7109375" style="104" customWidth="1"/>
    <col min="5890" max="5890" width="33.5703125" style="104" customWidth="1"/>
    <col min="5891" max="5891" width="11.85546875" style="104" customWidth="1"/>
    <col min="5892" max="5892" width="9.85546875" style="104" customWidth="1"/>
    <col min="5893" max="5893" width="11.42578125" style="104" customWidth="1"/>
    <col min="5894" max="5894" width="11.28515625" style="104" customWidth="1"/>
    <col min="5895" max="6144" width="9.140625" style="104"/>
    <col min="6145" max="6145" width="5.7109375" style="104" customWidth="1"/>
    <col min="6146" max="6146" width="33.5703125" style="104" customWidth="1"/>
    <col min="6147" max="6147" width="11.85546875" style="104" customWidth="1"/>
    <col min="6148" max="6148" width="9.85546875" style="104" customWidth="1"/>
    <col min="6149" max="6149" width="11.42578125" style="104" customWidth="1"/>
    <col min="6150" max="6150" width="11.28515625" style="104" customWidth="1"/>
    <col min="6151" max="6400" width="9.140625" style="104"/>
    <col min="6401" max="6401" width="5.7109375" style="104" customWidth="1"/>
    <col min="6402" max="6402" width="33.5703125" style="104" customWidth="1"/>
    <col min="6403" max="6403" width="11.85546875" style="104" customWidth="1"/>
    <col min="6404" max="6404" width="9.85546875" style="104" customWidth="1"/>
    <col min="6405" max="6405" width="11.42578125" style="104" customWidth="1"/>
    <col min="6406" max="6406" width="11.28515625" style="104" customWidth="1"/>
    <col min="6407" max="6656" width="9.140625" style="104"/>
    <col min="6657" max="6657" width="5.7109375" style="104" customWidth="1"/>
    <col min="6658" max="6658" width="33.5703125" style="104" customWidth="1"/>
    <col min="6659" max="6659" width="11.85546875" style="104" customWidth="1"/>
    <col min="6660" max="6660" width="9.85546875" style="104" customWidth="1"/>
    <col min="6661" max="6661" width="11.42578125" style="104" customWidth="1"/>
    <col min="6662" max="6662" width="11.28515625" style="104" customWidth="1"/>
    <col min="6663" max="6912" width="9.140625" style="104"/>
    <col min="6913" max="6913" width="5.7109375" style="104" customWidth="1"/>
    <col min="6914" max="6914" width="33.5703125" style="104" customWidth="1"/>
    <col min="6915" max="6915" width="11.85546875" style="104" customWidth="1"/>
    <col min="6916" max="6916" width="9.85546875" style="104" customWidth="1"/>
    <col min="6917" max="6917" width="11.42578125" style="104" customWidth="1"/>
    <col min="6918" max="6918" width="11.28515625" style="104" customWidth="1"/>
    <col min="6919" max="7168" width="9.140625" style="104"/>
    <col min="7169" max="7169" width="5.7109375" style="104" customWidth="1"/>
    <col min="7170" max="7170" width="33.5703125" style="104" customWidth="1"/>
    <col min="7171" max="7171" width="11.85546875" style="104" customWidth="1"/>
    <col min="7172" max="7172" width="9.85546875" style="104" customWidth="1"/>
    <col min="7173" max="7173" width="11.42578125" style="104" customWidth="1"/>
    <col min="7174" max="7174" width="11.28515625" style="104" customWidth="1"/>
    <col min="7175" max="7424" width="9.140625" style="104"/>
    <col min="7425" max="7425" width="5.7109375" style="104" customWidth="1"/>
    <col min="7426" max="7426" width="33.5703125" style="104" customWidth="1"/>
    <col min="7427" max="7427" width="11.85546875" style="104" customWidth="1"/>
    <col min="7428" max="7428" width="9.85546875" style="104" customWidth="1"/>
    <col min="7429" max="7429" width="11.42578125" style="104" customWidth="1"/>
    <col min="7430" max="7430" width="11.28515625" style="104" customWidth="1"/>
    <col min="7431" max="7680" width="9.140625" style="104"/>
    <col min="7681" max="7681" width="5.7109375" style="104" customWidth="1"/>
    <col min="7682" max="7682" width="33.5703125" style="104" customWidth="1"/>
    <col min="7683" max="7683" width="11.85546875" style="104" customWidth="1"/>
    <col min="7684" max="7684" width="9.85546875" style="104" customWidth="1"/>
    <col min="7685" max="7685" width="11.42578125" style="104" customWidth="1"/>
    <col min="7686" max="7686" width="11.28515625" style="104" customWidth="1"/>
    <col min="7687" max="7936" width="9.140625" style="104"/>
    <col min="7937" max="7937" width="5.7109375" style="104" customWidth="1"/>
    <col min="7938" max="7938" width="33.5703125" style="104" customWidth="1"/>
    <col min="7939" max="7939" width="11.85546875" style="104" customWidth="1"/>
    <col min="7940" max="7940" width="9.85546875" style="104" customWidth="1"/>
    <col min="7941" max="7941" width="11.42578125" style="104" customWidth="1"/>
    <col min="7942" max="7942" width="11.28515625" style="104" customWidth="1"/>
    <col min="7943" max="8192" width="9.140625" style="104"/>
    <col min="8193" max="8193" width="5.7109375" style="104" customWidth="1"/>
    <col min="8194" max="8194" width="33.5703125" style="104" customWidth="1"/>
    <col min="8195" max="8195" width="11.85546875" style="104" customWidth="1"/>
    <col min="8196" max="8196" width="9.85546875" style="104" customWidth="1"/>
    <col min="8197" max="8197" width="11.42578125" style="104" customWidth="1"/>
    <col min="8198" max="8198" width="11.28515625" style="104" customWidth="1"/>
    <col min="8199" max="8448" width="9.140625" style="104"/>
    <col min="8449" max="8449" width="5.7109375" style="104" customWidth="1"/>
    <col min="8450" max="8450" width="33.5703125" style="104" customWidth="1"/>
    <col min="8451" max="8451" width="11.85546875" style="104" customWidth="1"/>
    <col min="8452" max="8452" width="9.85546875" style="104" customWidth="1"/>
    <col min="8453" max="8453" width="11.42578125" style="104" customWidth="1"/>
    <col min="8454" max="8454" width="11.28515625" style="104" customWidth="1"/>
    <col min="8455" max="8704" width="9.140625" style="104"/>
    <col min="8705" max="8705" width="5.7109375" style="104" customWidth="1"/>
    <col min="8706" max="8706" width="33.5703125" style="104" customWidth="1"/>
    <col min="8707" max="8707" width="11.85546875" style="104" customWidth="1"/>
    <col min="8708" max="8708" width="9.85546875" style="104" customWidth="1"/>
    <col min="8709" max="8709" width="11.42578125" style="104" customWidth="1"/>
    <col min="8710" max="8710" width="11.28515625" style="104" customWidth="1"/>
    <col min="8711" max="8960" width="9.140625" style="104"/>
    <col min="8961" max="8961" width="5.7109375" style="104" customWidth="1"/>
    <col min="8962" max="8962" width="33.5703125" style="104" customWidth="1"/>
    <col min="8963" max="8963" width="11.85546875" style="104" customWidth="1"/>
    <col min="8964" max="8964" width="9.85546875" style="104" customWidth="1"/>
    <col min="8965" max="8965" width="11.42578125" style="104" customWidth="1"/>
    <col min="8966" max="8966" width="11.28515625" style="104" customWidth="1"/>
    <col min="8967" max="9216" width="9.140625" style="104"/>
    <col min="9217" max="9217" width="5.7109375" style="104" customWidth="1"/>
    <col min="9218" max="9218" width="33.5703125" style="104" customWidth="1"/>
    <col min="9219" max="9219" width="11.85546875" style="104" customWidth="1"/>
    <col min="9220" max="9220" width="9.85546875" style="104" customWidth="1"/>
    <col min="9221" max="9221" width="11.42578125" style="104" customWidth="1"/>
    <col min="9222" max="9222" width="11.28515625" style="104" customWidth="1"/>
    <col min="9223" max="9472" width="9.140625" style="104"/>
    <col min="9473" max="9473" width="5.7109375" style="104" customWidth="1"/>
    <col min="9474" max="9474" width="33.5703125" style="104" customWidth="1"/>
    <col min="9475" max="9475" width="11.85546875" style="104" customWidth="1"/>
    <col min="9476" max="9476" width="9.85546875" style="104" customWidth="1"/>
    <col min="9477" max="9477" width="11.42578125" style="104" customWidth="1"/>
    <col min="9478" max="9478" width="11.28515625" style="104" customWidth="1"/>
    <col min="9479" max="9728" width="9.140625" style="104"/>
    <col min="9729" max="9729" width="5.7109375" style="104" customWidth="1"/>
    <col min="9730" max="9730" width="33.5703125" style="104" customWidth="1"/>
    <col min="9731" max="9731" width="11.85546875" style="104" customWidth="1"/>
    <col min="9732" max="9732" width="9.85546875" style="104" customWidth="1"/>
    <col min="9733" max="9733" width="11.42578125" style="104" customWidth="1"/>
    <col min="9734" max="9734" width="11.28515625" style="104" customWidth="1"/>
    <col min="9735" max="9984" width="9.140625" style="104"/>
    <col min="9985" max="9985" width="5.7109375" style="104" customWidth="1"/>
    <col min="9986" max="9986" width="33.5703125" style="104" customWidth="1"/>
    <col min="9987" max="9987" width="11.85546875" style="104" customWidth="1"/>
    <col min="9988" max="9988" width="9.85546875" style="104" customWidth="1"/>
    <col min="9989" max="9989" width="11.42578125" style="104" customWidth="1"/>
    <col min="9990" max="9990" width="11.28515625" style="104" customWidth="1"/>
    <col min="9991" max="10240" width="9.140625" style="104"/>
    <col min="10241" max="10241" width="5.7109375" style="104" customWidth="1"/>
    <col min="10242" max="10242" width="33.5703125" style="104" customWidth="1"/>
    <col min="10243" max="10243" width="11.85546875" style="104" customWidth="1"/>
    <col min="10244" max="10244" width="9.85546875" style="104" customWidth="1"/>
    <col min="10245" max="10245" width="11.42578125" style="104" customWidth="1"/>
    <col min="10246" max="10246" width="11.28515625" style="104" customWidth="1"/>
    <col min="10247" max="10496" width="9.140625" style="104"/>
    <col min="10497" max="10497" width="5.7109375" style="104" customWidth="1"/>
    <col min="10498" max="10498" width="33.5703125" style="104" customWidth="1"/>
    <col min="10499" max="10499" width="11.85546875" style="104" customWidth="1"/>
    <col min="10500" max="10500" width="9.85546875" style="104" customWidth="1"/>
    <col min="10501" max="10501" width="11.42578125" style="104" customWidth="1"/>
    <col min="10502" max="10502" width="11.28515625" style="104" customWidth="1"/>
    <col min="10503" max="10752" width="9.140625" style="104"/>
    <col min="10753" max="10753" width="5.7109375" style="104" customWidth="1"/>
    <col min="10754" max="10754" width="33.5703125" style="104" customWidth="1"/>
    <col min="10755" max="10755" width="11.85546875" style="104" customWidth="1"/>
    <col min="10756" max="10756" width="9.85546875" style="104" customWidth="1"/>
    <col min="10757" max="10757" width="11.42578125" style="104" customWidth="1"/>
    <col min="10758" max="10758" width="11.28515625" style="104" customWidth="1"/>
    <col min="10759" max="11008" width="9.140625" style="104"/>
    <col min="11009" max="11009" width="5.7109375" style="104" customWidth="1"/>
    <col min="11010" max="11010" width="33.5703125" style="104" customWidth="1"/>
    <col min="11011" max="11011" width="11.85546875" style="104" customWidth="1"/>
    <col min="11012" max="11012" width="9.85546875" style="104" customWidth="1"/>
    <col min="11013" max="11013" width="11.42578125" style="104" customWidth="1"/>
    <col min="11014" max="11014" width="11.28515625" style="104" customWidth="1"/>
    <col min="11015" max="11264" width="9.140625" style="104"/>
    <col min="11265" max="11265" width="5.7109375" style="104" customWidth="1"/>
    <col min="11266" max="11266" width="33.5703125" style="104" customWidth="1"/>
    <col min="11267" max="11267" width="11.85546875" style="104" customWidth="1"/>
    <col min="11268" max="11268" width="9.85546875" style="104" customWidth="1"/>
    <col min="11269" max="11269" width="11.42578125" style="104" customWidth="1"/>
    <col min="11270" max="11270" width="11.28515625" style="104" customWidth="1"/>
    <col min="11271" max="11520" width="9.140625" style="104"/>
    <col min="11521" max="11521" width="5.7109375" style="104" customWidth="1"/>
    <col min="11522" max="11522" width="33.5703125" style="104" customWidth="1"/>
    <col min="11523" max="11523" width="11.85546875" style="104" customWidth="1"/>
    <col min="11524" max="11524" width="9.85546875" style="104" customWidth="1"/>
    <col min="11525" max="11525" width="11.42578125" style="104" customWidth="1"/>
    <col min="11526" max="11526" width="11.28515625" style="104" customWidth="1"/>
    <col min="11527" max="11776" width="9.140625" style="104"/>
    <col min="11777" max="11777" width="5.7109375" style="104" customWidth="1"/>
    <col min="11778" max="11778" width="33.5703125" style="104" customWidth="1"/>
    <col min="11779" max="11779" width="11.85546875" style="104" customWidth="1"/>
    <col min="11780" max="11780" width="9.85546875" style="104" customWidth="1"/>
    <col min="11781" max="11781" width="11.42578125" style="104" customWidth="1"/>
    <col min="11782" max="11782" width="11.28515625" style="104" customWidth="1"/>
    <col min="11783" max="12032" width="9.140625" style="104"/>
    <col min="12033" max="12033" width="5.7109375" style="104" customWidth="1"/>
    <col min="12034" max="12034" width="33.5703125" style="104" customWidth="1"/>
    <col min="12035" max="12035" width="11.85546875" style="104" customWidth="1"/>
    <col min="12036" max="12036" width="9.85546875" style="104" customWidth="1"/>
    <col min="12037" max="12037" width="11.42578125" style="104" customWidth="1"/>
    <col min="12038" max="12038" width="11.28515625" style="104" customWidth="1"/>
    <col min="12039" max="12288" width="9.140625" style="104"/>
    <col min="12289" max="12289" width="5.7109375" style="104" customWidth="1"/>
    <col min="12290" max="12290" width="33.5703125" style="104" customWidth="1"/>
    <col min="12291" max="12291" width="11.85546875" style="104" customWidth="1"/>
    <col min="12292" max="12292" width="9.85546875" style="104" customWidth="1"/>
    <col min="12293" max="12293" width="11.42578125" style="104" customWidth="1"/>
    <col min="12294" max="12294" width="11.28515625" style="104" customWidth="1"/>
    <col min="12295" max="12544" width="9.140625" style="104"/>
    <col min="12545" max="12545" width="5.7109375" style="104" customWidth="1"/>
    <col min="12546" max="12546" width="33.5703125" style="104" customWidth="1"/>
    <col min="12547" max="12547" width="11.85546875" style="104" customWidth="1"/>
    <col min="12548" max="12548" width="9.85546875" style="104" customWidth="1"/>
    <col min="12549" max="12549" width="11.42578125" style="104" customWidth="1"/>
    <col min="12550" max="12550" width="11.28515625" style="104" customWidth="1"/>
    <col min="12551" max="12800" width="9.140625" style="104"/>
    <col min="12801" max="12801" width="5.7109375" style="104" customWidth="1"/>
    <col min="12802" max="12802" width="33.5703125" style="104" customWidth="1"/>
    <col min="12803" max="12803" width="11.85546875" style="104" customWidth="1"/>
    <col min="12804" max="12804" width="9.85546875" style="104" customWidth="1"/>
    <col min="12805" max="12805" width="11.42578125" style="104" customWidth="1"/>
    <col min="12806" max="12806" width="11.28515625" style="104" customWidth="1"/>
    <col min="12807" max="13056" width="9.140625" style="104"/>
    <col min="13057" max="13057" width="5.7109375" style="104" customWidth="1"/>
    <col min="13058" max="13058" width="33.5703125" style="104" customWidth="1"/>
    <col min="13059" max="13059" width="11.85546875" style="104" customWidth="1"/>
    <col min="13060" max="13060" width="9.85546875" style="104" customWidth="1"/>
    <col min="13061" max="13061" width="11.42578125" style="104" customWidth="1"/>
    <col min="13062" max="13062" width="11.28515625" style="104" customWidth="1"/>
    <col min="13063" max="13312" width="9.140625" style="104"/>
    <col min="13313" max="13313" width="5.7109375" style="104" customWidth="1"/>
    <col min="13314" max="13314" width="33.5703125" style="104" customWidth="1"/>
    <col min="13315" max="13315" width="11.85546875" style="104" customWidth="1"/>
    <col min="13316" max="13316" width="9.85546875" style="104" customWidth="1"/>
    <col min="13317" max="13317" width="11.42578125" style="104" customWidth="1"/>
    <col min="13318" max="13318" width="11.28515625" style="104" customWidth="1"/>
    <col min="13319" max="13568" width="9.140625" style="104"/>
    <col min="13569" max="13569" width="5.7109375" style="104" customWidth="1"/>
    <col min="13570" max="13570" width="33.5703125" style="104" customWidth="1"/>
    <col min="13571" max="13571" width="11.85546875" style="104" customWidth="1"/>
    <col min="13572" max="13572" width="9.85546875" style="104" customWidth="1"/>
    <col min="13573" max="13573" width="11.42578125" style="104" customWidth="1"/>
    <col min="13574" max="13574" width="11.28515625" style="104" customWidth="1"/>
    <col min="13575" max="13824" width="9.140625" style="104"/>
    <col min="13825" max="13825" width="5.7109375" style="104" customWidth="1"/>
    <col min="13826" max="13826" width="33.5703125" style="104" customWidth="1"/>
    <col min="13827" max="13827" width="11.85546875" style="104" customWidth="1"/>
    <col min="13828" max="13828" width="9.85546875" style="104" customWidth="1"/>
    <col min="13829" max="13829" width="11.42578125" style="104" customWidth="1"/>
    <col min="13830" max="13830" width="11.28515625" style="104" customWidth="1"/>
    <col min="13831" max="14080" width="9.140625" style="104"/>
    <col min="14081" max="14081" width="5.7109375" style="104" customWidth="1"/>
    <col min="14082" max="14082" width="33.5703125" style="104" customWidth="1"/>
    <col min="14083" max="14083" width="11.85546875" style="104" customWidth="1"/>
    <col min="14084" max="14084" width="9.85546875" style="104" customWidth="1"/>
    <col min="14085" max="14085" width="11.42578125" style="104" customWidth="1"/>
    <col min="14086" max="14086" width="11.28515625" style="104" customWidth="1"/>
    <col min="14087" max="14336" width="9.140625" style="104"/>
    <col min="14337" max="14337" width="5.7109375" style="104" customWidth="1"/>
    <col min="14338" max="14338" width="33.5703125" style="104" customWidth="1"/>
    <col min="14339" max="14339" width="11.85546875" style="104" customWidth="1"/>
    <col min="14340" max="14340" width="9.85546875" style="104" customWidth="1"/>
    <col min="14341" max="14341" width="11.42578125" style="104" customWidth="1"/>
    <col min="14342" max="14342" width="11.28515625" style="104" customWidth="1"/>
    <col min="14343" max="14592" width="9.140625" style="104"/>
    <col min="14593" max="14593" width="5.7109375" style="104" customWidth="1"/>
    <col min="14594" max="14594" width="33.5703125" style="104" customWidth="1"/>
    <col min="14595" max="14595" width="11.85546875" style="104" customWidth="1"/>
    <col min="14596" max="14596" width="9.85546875" style="104" customWidth="1"/>
    <col min="14597" max="14597" width="11.42578125" style="104" customWidth="1"/>
    <col min="14598" max="14598" width="11.28515625" style="104" customWidth="1"/>
    <col min="14599" max="14848" width="9.140625" style="104"/>
    <col min="14849" max="14849" width="5.7109375" style="104" customWidth="1"/>
    <col min="14850" max="14850" width="33.5703125" style="104" customWidth="1"/>
    <col min="14851" max="14851" width="11.85546875" style="104" customWidth="1"/>
    <col min="14852" max="14852" width="9.85546875" style="104" customWidth="1"/>
    <col min="14853" max="14853" width="11.42578125" style="104" customWidth="1"/>
    <col min="14854" max="14854" width="11.28515625" style="104" customWidth="1"/>
    <col min="14855" max="15104" width="9.140625" style="104"/>
    <col min="15105" max="15105" width="5.7109375" style="104" customWidth="1"/>
    <col min="15106" max="15106" width="33.5703125" style="104" customWidth="1"/>
    <col min="15107" max="15107" width="11.85546875" style="104" customWidth="1"/>
    <col min="15108" max="15108" width="9.85546875" style="104" customWidth="1"/>
    <col min="15109" max="15109" width="11.42578125" style="104" customWidth="1"/>
    <col min="15110" max="15110" width="11.28515625" style="104" customWidth="1"/>
    <col min="15111" max="15360" width="9.140625" style="104"/>
    <col min="15361" max="15361" width="5.7109375" style="104" customWidth="1"/>
    <col min="15362" max="15362" width="33.5703125" style="104" customWidth="1"/>
    <col min="15363" max="15363" width="11.85546875" style="104" customWidth="1"/>
    <col min="15364" max="15364" width="9.85546875" style="104" customWidth="1"/>
    <col min="15365" max="15365" width="11.42578125" style="104" customWidth="1"/>
    <col min="15366" max="15366" width="11.28515625" style="104" customWidth="1"/>
    <col min="15367" max="15616" width="9.140625" style="104"/>
    <col min="15617" max="15617" width="5.7109375" style="104" customWidth="1"/>
    <col min="15618" max="15618" width="33.5703125" style="104" customWidth="1"/>
    <col min="15619" max="15619" width="11.85546875" style="104" customWidth="1"/>
    <col min="15620" max="15620" width="9.85546875" style="104" customWidth="1"/>
    <col min="15621" max="15621" width="11.42578125" style="104" customWidth="1"/>
    <col min="15622" max="15622" width="11.28515625" style="104" customWidth="1"/>
    <col min="15623" max="15872" width="9.140625" style="104"/>
    <col min="15873" max="15873" width="5.7109375" style="104" customWidth="1"/>
    <col min="15874" max="15874" width="33.5703125" style="104" customWidth="1"/>
    <col min="15875" max="15875" width="11.85546875" style="104" customWidth="1"/>
    <col min="15876" max="15876" width="9.85546875" style="104" customWidth="1"/>
    <col min="15877" max="15877" width="11.42578125" style="104" customWidth="1"/>
    <col min="15878" max="15878" width="11.28515625" style="104" customWidth="1"/>
    <col min="15879" max="16128" width="9.140625" style="104"/>
    <col min="16129" max="16129" width="5.7109375" style="104" customWidth="1"/>
    <col min="16130" max="16130" width="33.5703125" style="104" customWidth="1"/>
    <col min="16131" max="16131" width="11.85546875" style="104" customWidth="1"/>
    <col min="16132" max="16132" width="9.85546875" style="104" customWidth="1"/>
    <col min="16133" max="16133" width="11.42578125" style="104" customWidth="1"/>
    <col min="16134" max="16134" width="11.28515625" style="104" customWidth="1"/>
    <col min="16135" max="16384" width="9.140625" style="104"/>
  </cols>
  <sheetData>
    <row r="1" spans="1:7" ht="16.5">
      <c r="A1" s="102"/>
      <c r="B1" s="459" t="s">
        <v>271</v>
      </c>
      <c r="C1" s="459"/>
      <c r="D1" s="459"/>
      <c r="E1" s="459"/>
      <c r="F1" s="103"/>
    </row>
    <row r="2" spans="1:7" ht="16.5">
      <c r="A2" s="105"/>
      <c r="B2" s="106"/>
      <c r="C2" s="107"/>
      <c r="D2" s="108"/>
      <c r="E2" s="108"/>
      <c r="F2" s="108"/>
    </row>
    <row r="3" spans="1:7" ht="35.25" customHeight="1">
      <c r="A3" s="460" t="s">
        <v>272</v>
      </c>
      <c r="B3" s="460"/>
      <c r="C3" s="460"/>
      <c r="D3" s="460"/>
      <c r="E3" s="460"/>
      <c r="F3" s="460"/>
    </row>
    <row r="4" spans="1:7">
      <c r="A4" s="461" t="s">
        <v>160</v>
      </c>
      <c r="B4" s="461"/>
      <c r="C4" s="461"/>
      <c r="D4" s="461"/>
      <c r="E4" s="461"/>
      <c r="F4" s="461"/>
      <c r="G4" s="109"/>
    </row>
    <row r="5" spans="1:7">
      <c r="A5" s="110"/>
      <c r="B5" s="111"/>
      <c r="C5" s="462"/>
      <c r="D5" s="462"/>
      <c r="E5" s="112"/>
      <c r="F5" s="113" t="s">
        <v>161</v>
      </c>
      <c r="G5" s="114"/>
    </row>
    <row r="6" spans="1:7" s="115" customFormat="1" ht="16.5">
      <c r="A6" s="110" t="s">
        <v>162</v>
      </c>
      <c r="B6" s="110" t="s">
        <v>163</v>
      </c>
      <c r="C6" s="110" t="s">
        <v>164</v>
      </c>
      <c r="D6" s="110" t="s">
        <v>165</v>
      </c>
      <c r="E6" s="110" t="s">
        <v>166</v>
      </c>
      <c r="F6" s="110" t="s">
        <v>167</v>
      </c>
    </row>
    <row r="7" spans="1:7" s="116" customFormat="1" ht="22.15" customHeight="1">
      <c r="A7" s="463" t="s">
        <v>168</v>
      </c>
      <c r="B7" s="464" t="s">
        <v>54</v>
      </c>
      <c r="C7" s="465" t="s">
        <v>157</v>
      </c>
      <c r="D7" s="465" t="s">
        <v>169</v>
      </c>
      <c r="E7" s="465" t="s">
        <v>170</v>
      </c>
      <c r="F7" s="465" t="s">
        <v>171</v>
      </c>
    </row>
    <row r="8" spans="1:7" s="116" customFormat="1" ht="22.15" customHeight="1">
      <c r="A8" s="463"/>
      <c r="B8" s="464"/>
      <c r="C8" s="465"/>
      <c r="D8" s="466"/>
      <c r="E8" s="466"/>
      <c r="F8" s="466"/>
    </row>
    <row r="9" spans="1:7" s="119" customFormat="1" ht="45" customHeight="1">
      <c r="A9" s="117">
        <v>1</v>
      </c>
      <c r="B9" s="144" t="s">
        <v>180</v>
      </c>
      <c r="C9" s="145">
        <v>21094473</v>
      </c>
      <c r="D9" s="118">
        <v>0</v>
      </c>
      <c r="E9" s="118">
        <v>0</v>
      </c>
      <c r="F9" s="118">
        <v>0</v>
      </c>
    </row>
    <row r="10" spans="1:7" s="119" customFormat="1" ht="45.75" customHeight="1">
      <c r="A10" s="117">
        <v>2</v>
      </c>
      <c r="B10" s="143" t="s">
        <v>181</v>
      </c>
      <c r="C10" s="148" t="s">
        <v>173</v>
      </c>
      <c r="D10" s="118">
        <v>0</v>
      </c>
      <c r="E10" s="118">
        <v>0</v>
      </c>
      <c r="F10" s="118">
        <v>0</v>
      </c>
    </row>
    <row r="11" spans="1:7" s="119" customFormat="1" ht="32.25" customHeight="1">
      <c r="A11" s="117">
        <v>3</v>
      </c>
      <c r="B11" s="144" t="s">
        <v>174</v>
      </c>
      <c r="C11" s="145" t="s">
        <v>175</v>
      </c>
      <c r="D11" s="118">
        <v>0</v>
      </c>
      <c r="E11" s="118">
        <v>0</v>
      </c>
      <c r="F11" s="118">
        <v>0</v>
      </c>
    </row>
    <row r="12" spans="1:7" s="119" customFormat="1" ht="39" customHeight="1">
      <c r="A12" s="117">
        <v>4</v>
      </c>
      <c r="B12" s="144" t="s">
        <v>182</v>
      </c>
      <c r="C12" s="145" t="s">
        <v>176</v>
      </c>
      <c r="D12" s="118">
        <v>0</v>
      </c>
      <c r="E12" s="118">
        <v>0</v>
      </c>
      <c r="F12" s="118">
        <v>0</v>
      </c>
    </row>
    <row r="13" spans="1:7" s="119" customFormat="1" ht="36" customHeight="1">
      <c r="A13" s="117">
        <v>5</v>
      </c>
      <c r="B13" s="143" t="s">
        <v>183</v>
      </c>
      <c r="C13" s="145">
        <v>203200</v>
      </c>
      <c r="D13" s="118">
        <v>0</v>
      </c>
      <c r="E13" s="118">
        <v>0</v>
      </c>
      <c r="F13" s="118">
        <v>0</v>
      </c>
    </row>
    <row r="14" spans="1:7" s="119" customFormat="1" ht="49.9" customHeight="1">
      <c r="A14" s="117">
        <v>6</v>
      </c>
      <c r="B14" s="141" t="s">
        <v>177</v>
      </c>
      <c r="C14" s="146">
        <v>50000</v>
      </c>
      <c r="D14" s="118">
        <v>0</v>
      </c>
      <c r="E14" s="118">
        <v>0</v>
      </c>
      <c r="F14" s="118">
        <v>0</v>
      </c>
    </row>
    <row r="15" spans="1:7" s="119" customFormat="1" ht="66" customHeight="1">
      <c r="A15" s="117">
        <v>7</v>
      </c>
      <c r="B15" s="141" t="s">
        <v>178</v>
      </c>
      <c r="C15" s="146">
        <v>120000</v>
      </c>
      <c r="D15" s="118">
        <v>0</v>
      </c>
      <c r="E15" s="118">
        <v>0</v>
      </c>
      <c r="F15" s="118">
        <v>0</v>
      </c>
    </row>
    <row r="16" spans="1:7" s="121" customFormat="1" ht="30" customHeight="1">
      <c r="A16" s="117">
        <v>8</v>
      </c>
      <c r="B16" s="142" t="s">
        <v>179</v>
      </c>
      <c r="C16" s="147">
        <v>14950</v>
      </c>
      <c r="D16" s="120">
        <v>0</v>
      </c>
      <c r="E16" s="120">
        <v>0</v>
      </c>
      <c r="F16" s="120">
        <v>0</v>
      </c>
    </row>
    <row r="17" spans="1:18" s="123" customFormat="1" ht="36" customHeight="1">
      <c r="A17" s="117">
        <v>9</v>
      </c>
      <c r="B17" s="279" t="s">
        <v>184</v>
      </c>
      <c r="C17" s="122">
        <f>SUM(C9:C16)</f>
        <v>21482623</v>
      </c>
      <c r="D17" s="122">
        <v>0</v>
      </c>
      <c r="E17" s="122">
        <v>0</v>
      </c>
      <c r="F17" s="122">
        <v>0</v>
      </c>
    </row>
    <row r="18" spans="1:18" ht="31.5" customHeight="1">
      <c r="A18" s="110"/>
      <c r="C18" s="28"/>
      <c r="D18" s="28"/>
      <c r="E18" s="28"/>
      <c r="F18" s="28"/>
      <c r="G18"/>
      <c r="H18"/>
      <c r="I18"/>
    </row>
    <row r="19" spans="1:18" ht="19.899999999999999" customHeight="1">
      <c r="A19" s="110"/>
      <c r="B19" s="28"/>
      <c r="C19" s="28"/>
      <c r="D19" s="28"/>
      <c r="E19" s="28"/>
      <c r="F19" s="28"/>
      <c r="G19"/>
      <c r="H19"/>
      <c r="I19"/>
    </row>
    <row r="20" spans="1:18" ht="36" customHeight="1">
      <c r="A20" s="110"/>
      <c r="C20" s="28"/>
      <c r="D20" s="28"/>
      <c r="E20" s="28"/>
      <c r="F20" s="28"/>
      <c r="G20"/>
      <c r="H20"/>
      <c r="I20"/>
    </row>
    <row r="21" spans="1:18" ht="36" customHeight="1">
      <c r="A21" s="110"/>
      <c r="C21" s="28"/>
      <c r="D21" s="28"/>
      <c r="E21" s="28"/>
      <c r="F21" s="28"/>
      <c r="G21"/>
      <c r="H21"/>
      <c r="I21"/>
      <c r="J21"/>
      <c r="K21"/>
      <c r="L21"/>
      <c r="M21"/>
      <c r="N21"/>
      <c r="O21"/>
      <c r="P21"/>
      <c r="Q21"/>
      <c r="R21"/>
    </row>
    <row r="22" spans="1:18" ht="36" customHeight="1">
      <c r="A22" s="110"/>
      <c r="C22" s="28"/>
      <c r="D22" s="28"/>
      <c r="E22" s="28"/>
      <c r="F22" s="28"/>
      <c r="G22"/>
      <c r="H22"/>
      <c r="I22"/>
      <c r="J22"/>
    </row>
    <row r="23" spans="1:18" ht="49.9" customHeight="1">
      <c r="A23" s="110"/>
      <c r="B23" s="125"/>
      <c r="C23" s="126"/>
      <c r="D23" s="127"/>
      <c r="E23" s="127"/>
      <c r="F23" s="127"/>
    </row>
    <row r="24" spans="1:18" ht="19.899999999999999" customHeight="1">
      <c r="A24" s="110"/>
      <c r="B24" s="128"/>
      <c r="C24" s="129"/>
      <c r="D24" s="130"/>
      <c r="E24" s="130"/>
      <c r="F24" s="130"/>
    </row>
    <row r="25" spans="1:18" ht="19.899999999999999" customHeight="1">
      <c r="A25" s="110"/>
      <c r="B25" s="128"/>
      <c r="C25" s="129"/>
      <c r="D25" s="130"/>
      <c r="E25" s="130"/>
      <c r="F25" s="130"/>
    </row>
    <row r="26" spans="1:18" ht="49.9" customHeight="1">
      <c r="A26" s="110"/>
      <c r="B26" s="128"/>
      <c r="C26" s="129"/>
      <c r="D26" s="130"/>
      <c r="E26" s="130"/>
      <c r="F26" s="130"/>
    </row>
    <row r="27" spans="1:18" ht="19.899999999999999" customHeight="1">
      <c r="A27" s="110"/>
      <c r="B27" s="128"/>
      <c r="C27" s="129"/>
      <c r="D27" s="130"/>
      <c r="E27" s="130"/>
      <c r="F27" s="130"/>
    </row>
    <row r="28" spans="1:18" ht="19.899999999999999" customHeight="1">
      <c r="A28" s="110"/>
      <c r="B28" s="128"/>
      <c r="C28" s="129"/>
      <c r="D28" s="130"/>
      <c r="E28" s="130"/>
      <c r="F28" s="130"/>
    </row>
    <row r="29" spans="1:18" ht="19.899999999999999" customHeight="1">
      <c r="A29" s="110"/>
      <c r="B29" s="125"/>
      <c r="C29" s="126"/>
      <c r="D29" s="127"/>
      <c r="E29" s="127"/>
      <c r="F29" s="127"/>
    </row>
    <row r="30" spans="1:18" ht="19.899999999999999" customHeight="1">
      <c r="A30" s="110"/>
      <c r="B30" s="128"/>
      <c r="C30" s="131"/>
      <c r="D30" s="112"/>
      <c r="E30" s="112"/>
      <c r="F30" s="112"/>
    </row>
    <row r="31" spans="1:18" ht="36" customHeight="1">
      <c r="A31" s="110"/>
      <c r="B31" s="125"/>
      <c r="C31" s="132"/>
      <c r="D31" s="133"/>
      <c r="E31" s="133"/>
      <c r="F31" s="133"/>
    </row>
    <row r="32" spans="1:18" ht="19.899999999999999" customHeight="1">
      <c r="A32" s="110"/>
      <c r="B32" s="128"/>
      <c r="C32" s="131"/>
      <c r="D32" s="112"/>
      <c r="E32" s="112"/>
      <c r="F32" s="112"/>
    </row>
    <row r="33" spans="1:6" ht="19.899999999999999" customHeight="1">
      <c r="A33" s="110"/>
      <c r="B33" s="128"/>
      <c r="C33" s="131"/>
      <c r="D33" s="112"/>
      <c r="E33" s="112"/>
      <c r="F33" s="112"/>
    </row>
    <row r="34" spans="1:6" ht="36" customHeight="1">
      <c r="A34" s="110"/>
      <c r="B34" s="128"/>
      <c r="C34" s="131"/>
      <c r="D34" s="112"/>
      <c r="E34" s="112"/>
      <c r="F34" s="112"/>
    </row>
    <row r="35" spans="1:6" ht="36" customHeight="1">
      <c r="A35" s="110"/>
      <c r="B35" s="128"/>
      <c r="C35" s="131"/>
      <c r="D35" s="112"/>
      <c r="E35" s="112"/>
      <c r="F35" s="112"/>
    </row>
    <row r="36" spans="1:6" ht="19.899999999999999" customHeight="1">
      <c r="A36" s="110"/>
      <c r="B36" s="128"/>
      <c r="C36" s="131"/>
      <c r="D36" s="112"/>
      <c r="E36" s="112"/>
      <c r="F36" s="112"/>
    </row>
    <row r="37" spans="1:6" ht="19.899999999999999" customHeight="1">
      <c r="A37" s="110"/>
      <c r="B37" s="128"/>
      <c r="C37" s="131"/>
      <c r="D37" s="112"/>
      <c r="E37" s="112"/>
      <c r="F37" s="112"/>
    </row>
    <row r="38" spans="1:6" ht="19.899999999999999" customHeight="1">
      <c r="A38" s="110"/>
      <c r="B38" s="128"/>
      <c r="C38" s="131"/>
      <c r="D38" s="112"/>
      <c r="E38" s="112"/>
      <c r="F38" s="112"/>
    </row>
    <row r="39" spans="1:6" ht="16.5">
      <c r="A39" s="110"/>
      <c r="B39" s="128"/>
      <c r="C39" s="131"/>
      <c r="D39" s="112"/>
      <c r="E39" s="112"/>
      <c r="F39" s="112"/>
    </row>
    <row r="40" spans="1:6" ht="19.899999999999999" customHeight="1">
      <c r="A40" s="110"/>
      <c r="B40" s="128"/>
      <c r="C40" s="131"/>
      <c r="D40" s="112"/>
      <c r="E40" s="112"/>
      <c r="F40" s="112"/>
    </row>
    <row r="41" spans="1:6" ht="16.5">
      <c r="A41" s="110"/>
      <c r="B41" s="128"/>
      <c r="C41" s="131"/>
      <c r="D41" s="112"/>
      <c r="E41" s="112"/>
      <c r="F41" s="112"/>
    </row>
    <row r="42" spans="1:6" ht="19.899999999999999" customHeight="1">
      <c r="A42" s="110"/>
      <c r="B42" s="128"/>
      <c r="C42" s="131"/>
      <c r="D42" s="112"/>
      <c r="E42" s="112"/>
      <c r="F42" s="112"/>
    </row>
    <row r="43" spans="1:6" ht="49.9" customHeight="1">
      <c r="A43" s="110"/>
      <c r="B43" s="128"/>
      <c r="C43" s="131"/>
      <c r="D43" s="112"/>
      <c r="E43" s="112"/>
      <c r="F43" s="112"/>
    </row>
    <row r="44" spans="1:6" ht="36" customHeight="1">
      <c r="A44" s="110"/>
      <c r="B44" s="125"/>
      <c r="C44" s="132"/>
      <c r="D44" s="133"/>
      <c r="E44" s="133"/>
      <c r="F44" s="133"/>
    </row>
    <row r="45" spans="1:6" ht="19.899999999999999" customHeight="1">
      <c r="A45" s="110"/>
      <c r="B45" s="125"/>
      <c r="C45" s="132"/>
      <c r="D45" s="133"/>
      <c r="E45" s="133"/>
      <c r="F45" s="133"/>
    </row>
    <row r="46" spans="1:6" ht="19.899999999999999" customHeight="1">
      <c r="A46" s="110"/>
      <c r="B46" s="125"/>
      <c r="C46" s="132"/>
      <c r="D46" s="133"/>
      <c r="E46" s="133"/>
      <c r="F46" s="133"/>
    </row>
    <row r="47" spans="1:6" ht="19.899999999999999" customHeight="1">
      <c r="A47" s="110"/>
      <c r="B47" s="128"/>
      <c r="C47" s="131"/>
      <c r="D47" s="112"/>
      <c r="E47" s="112"/>
      <c r="F47" s="112"/>
    </row>
    <row r="48" spans="1:6" ht="36" customHeight="1">
      <c r="A48" s="110"/>
      <c r="B48" s="128"/>
      <c r="C48" s="131"/>
      <c r="D48" s="112"/>
      <c r="E48" s="112"/>
      <c r="F48" s="112"/>
    </row>
    <row r="49" spans="1:6" ht="19.899999999999999" customHeight="1">
      <c r="A49" s="110"/>
      <c r="B49" s="128"/>
      <c r="C49" s="131"/>
      <c r="D49" s="112"/>
      <c r="E49" s="112"/>
      <c r="F49" s="112"/>
    </row>
    <row r="50" spans="1:6" ht="19.899999999999999" customHeight="1">
      <c r="A50" s="110"/>
      <c r="B50" s="128"/>
      <c r="C50" s="131"/>
      <c r="D50" s="112"/>
      <c r="E50" s="112"/>
      <c r="F50" s="112"/>
    </row>
    <row r="51" spans="1:6" ht="49.9" customHeight="1">
      <c r="A51" s="110"/>
      <c r="B51" s="128"/>
      <c r="C51" s="131"/>
      <c r="D51" s="112"/>
      <c r="E51" s="112"/>
      <c r="F51" s="112"/>
    </row>
    <row r="52" spans="1:6" ht="49.9" customHeight="1">
      <c r="A52" s="110"/>
      <c r="B52" s="128"/>
      <c r="C52" s="131"/>
      <c r="D52" s="112"/>
      <c r="E52" s="112"/>
      <c r="F52" s="112"/>
    </row>
    <row r="53" spans="1:6" ht="19.899999999999999" customHeight="1">
      <c r="A53" s="110"/>
      <c r="B53" s="128"/>
      <c r="C53" s="131"/>
      <c r="D53" s="112"/>
      <c r="E53" s="112"/>
      <c r="F53" s="112"/>
    </row>
    <row r="54" spans="1:6" ht="19.899999999999999" customHeight="1">
      <c r="A54" s="110"/>
      <c r="B54" s="128"/>
      <c r="C54" s="131"/>
      <c r="D54" s="112"/>
      <c r="E54" s="112"/>
      <c r="F54" s="112"/>
    </row>
    <row r="55" spans="1:6" ht="19.899999999999999" customHeight="1">
      <c r="A55" s="110"/>
      <c r="B55" s="128"/>
      <c r="C55" s="131"/>
      <c r="D55" s="112"/>
      <c r="E55" s="112"/>
      <c r="F55" s="112"/>
    </row>
    <row r="56" spans="1:6" ht="19.899999999999999" customHeight="1">
      <c r="A56" s="110"/>
      <c r="B56" s="128"/>
      <c r="C56" s="131"/>
      <c r="D56" s="112"/>
      <c r="E56" s="112"/>
      <c r="F56" s="112"/>
    </row>
    <row r="57" spans="1:6" ht="19.899999999999999" customHeight="1">
      <c r="A57" s="110"/>
      <c r="B57" s="128"/>
      <c r="C57" s="131"/>
      <c r="D57" s="112"/>
      <c r="E57" s="112"/>
      <c r="F57" s="112"/>
    </row>
    <row r="58" spans="1:6" ht="19.899999999999999" customHeight="1">
      <c r="A58" s="110"/>
      <c r="B58" s="128"/>
      <c r="C58" s="131"/>
      <c r="D58" s="112"/>
      <c r="E58" s="112"/>
      <c r="F58" s="112"/>
    </row>
    <row r="59" spans="1:6" ht="19.899999999999999" customHeight="1">
      <c r="A59" s="110"/>
      <c r="B59" s="128"/>
      <c r="C59" s="131"/>
      <c r="D59" s="112"/>
      <c r="E59" s="112"/>
      <c r="F59" s="112"/>
    </row>
    <row r="60" spans="1:6" ht="49.9" customHeight="1">
      <c r="A60" s="110"/>
      <c r="B60" s="125"/>
      <c r="C60" s="134"/>
      <c r="D60" s="133"/>
      <c r="E60" s="133"/>
      <c r="F60" s="133"/>
    </row>
    <row r="61" spans="1:6" ht="36" customHeight="1">
      <c r="A61" s="110"/>
      <c r="B61" s="125"/>
      <c r="C61" s="132"/>
      <c r="D61" s="133"/>
      <c r="E61" s="133"/>
      <c r="F61" s="133"/>
    </row>
    <row r="62" spans="1:6" ht="36" customHeight="1">
      <c r="A62" s="110"/>
      <c r="B62" s="125"/>
      <c r="C62" s="132"/>
      <c r="D62" s="133"/>
      <c r="E62" s="133"/>
      <c r="F62" s="133"/>
    </row>
    <row r="63" spans="1:6" ht="49.9" customHeight="1">
      <c r="A63" s="110"/>
      <c r="B63" s="125"/>
      <c r="C63" s="132"/>
      <c r="D63" s="133"/>
      <c r="E63" s="133"/>
      <c r="F63" s="133"/>
    </row>
    <row r="64" spans="1:6" ht="36" customHeight="1">
      <c r="A64" s="110"/>
      <c r="B64" s="125"/>
      <c r="C64" s="132"/>
      <c r="D64" s="133"/>
      <c r="E64" s="133"/>
      <c r="F64" s="133"/>
    </row>
    <row r="65" spans="1:6" ht="36" customHeight="1">
      <c r="A65" s="110"/>
      <c r="B65" s="125"/>
      <c r="C65" s="132"/>
      <c r="D65" s="133"/>
      <c r="E65" s="133"/>
      <c r="F65" s="133"/>
    </row>
    <row r="66" spans="1:6" ht="36" customHeight="1">
      <c r="A66" s="110"/>
      <c r="B66" s="125"/>
      <c r="C66" s="132"/>
      <c r="D66" s="133"/>
      <c r="E66" s="133"/>
      <c r="F66" s="133"/>
    </row>
    <row r="67" spans="1:6" ht="22.15" customHeight="1">
      <c r="A67" s="110"/>
      <c r="B67" s="125"/>
      <c r="C67" s="132"/>
      <c r="D67" s="133"/>
      <c r="E67" s="133"/>
      <c r="F67" s="133"/>
    </row>
    <row r="68" spans="1:6" ht="22.15" customHeight="1">
      <c r="A68" s="110"/>
      <c r="B68" s="125"/>
      <c r="C68" s="132"/>
      <c r="D68" s="133"/>
      <c r="E68" s="133"/>
      <c r="F68" s="133"/>
    </row>
    <row r="69" spans="1:6" ht="22.15" customHeight="1">
      <c r="A69" s="110"/>
      <c r="B69" s="125"/>
      <c r="C69" s="132"/>
      <c r="D69" s="133"/>
      <c r="E69" s="133"/>
      <c r="F69" s="133"/>
    </row>
    <row r="70" spans="1:6" s="135" customFormat="1" ht="30" customHeight="1">
      <c r="A70" s="110"/>
      <c r="B70" s="111"/>
      <c r="C70" s="132"/>
      <c r="D70" s="132"/>
      <c r="E70" s="132"/>
      <c r="F70" s="132"/>
    </row>
    <row r="71" spans="1:6" s="121" customFormat="1" ht="30" customHeight="1">
      <c r="A71" s="110"/>
      <c r="B71" s="136"/>
      <c r="C71" s="132"/>
      <c r="D71" s="132"/>
      <c r="E71" s="132"/>
      <c r="F71" s="132"/>
    </row>
    <row r="72" spans="1:6" ht="16.5">
      <c r="A72" s="110"/>
      <c r="B72" s="125"/>
      <c r="C72" s="131"/>
      <c r="D72" s="112"/>
      <c r="E72" s="112"/>
      <c r="F72" s="112"/>
    </row>
    <row r="78" spans="1:6">
      <c r="A78" s="139"/>
      <c r="B78" s="104"/>
      <c r="C78" s="135"/>
      <c r="D78" s="104"/>
      <c r="E78" s="104"/>
      <c r="F78" s="104"/>
    </row>
    <row r="84" spans="1:3" s="138" customFormat="1">
      <c r="A84" s="115"/>
      <c r="B84" s="124"/>
      <c r="C84" s="137"/>
    </row>
    <row r="85" spans="1:3" s="138" customFormat="1">
      <c r="A85" s="115"/>
      <c r="B85" s="124"/>
      <c r="C85" s="137"/>
    </row>
    <row r="86" spans="1:3" s="138" customFormat="1">
      <c r="A86" s="115"/>
      <c r="B86" s="124"/>
      <c r="C86" s="137"/>
    </row>
    <row r="87" spans="1:3" s="138" customFormat="1">
      <c r="A87" s="115"/>
      <c r="B87" s="124"/>
      <c r="C87" s="137"/>
    </row>
    <row r="88" spans="1:3" s="138" customFormat="1">
      <c r="A88" s="115"/>
      <c r="B88" s="124"/>
      <c r="C88" s="137"/>
    </row>
    <row r="89" spans="1:3" s="138" customFormat="1">
      <c r="A89" s="115"/>
      <c r="B89" s="124"/>
      <c r="C89" s="137"/>
    </row>
  </sheetData>
  <mergeCells count="10">
    <mergeCell ref="B1:E1"/>
    <mergeCell ref="A3:F3"/>
    <mergeCell ref="A4:F4"/>
    <mergeCell ref="C5:D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zoomScaleNormal="100" workbookViewId="0">
      <selection activeCell="D57" sqref="D57:F57"/>
    </sheetView>
  </sheetViews>
  <sheetFormatPr defaultRowHeight="15"/>
  <cols>
    <col min="1" max="1" width="2.85546875" customWidth="1"/>
    <col min="2" max="2" width="32.140625" customWidth="1"/>
    <col min="3" max="3" width="10.7109375" customWidth="1"/>
    <col min="4" max="4" width="11.85546875" customWidth="1"/>
    <col min="5" max="5" width="13.140625" customWidth="1"/>
    <col min="6" max="6" width="11.42578125" customWidth="1"/>
    <col min="7" max="8" width="10.7109375" customWidth="1"/>
    <col min="256" max="256" width="3.7109375" customWidth="1"/>
    <col min="257" max="257" width="40.7109375" customWidth="1"/>
    <col min="258" max="258" width="10.85546875" customWidth="1"/>
    <col min="259" max="259" width="10.7109375" customWidth="1"/>
    <col min="260" max="260" width="9.85546875" customWidth="1"/>
    <col min="261" max="264" width="10.7109375" customWidth="1"/>
    <col min="512" max="512" width="3.7109375" customWidth="1"/>
    <col min="513" max="513" width="40.7109375" customWidth="1"/>
    <col min="514" max="514" width="10.85546875" customWidth="1"/>
    <col min="515" max="515" width="10.7109375" customWidth="1"/>
    <col min="516" max="516" width="9.85546875" customWidth="1"/>
    <col min="517" max="520" width="10.7109375" customWidth="1"/>
    <col min="768" max="768" width="3.7109375" customWidth="1"/>
    <col min="769" max="769" width="40.7109375" customWidth="1"/>
    <col min="770" max="770" width="10.85546875" customWidth="1"/>
    <col min="771" max="771" width="10.7109375" customWidth="1"/>
    <col min="772" max="772" width="9.85546875" customWidth="1"/>
    <col min="773" max="776" width="10.7109375" customWidth="1"/>
    <col min="1024" max="1024" width="3.7109375" customWidth="1"/>
    <col min="1025" max="1025" width="40.7109375" customWidth="1"/>
    <col min="1026" max="1026" width="10.85546875" customWidth="1"/>
    <col min="1027" max="1027" width="10.7109375" customWidth="1"/>
    <col min="1028" max="1028" width="9.85546875" customWidth="1"/>
    <col min="1029" max="1032" width="10.7109375" customWidth="1"/>
    <col min="1280" max="1280" width="3.7109375" customWidth="1"/>
    <col min="1281" max="1281" width="40.7109375" customWidth="1"/>
    <col min="1282" max="1282" width="10.85546875" customWidth="1"/>
    <col min="1283" max="1283" width="10.7109375" customWidth="1"/>
    <col min="1284" max="1284" width="9.85546875" customWidth="1"/>
    <col min="1285" max="1288" width="10.7109375" customWidth="1"/>
    <col min="1536" max="1536" width="3.7109375" customWidth="1"/>
    <col min="1537" max="1537" width="40.7109375" customWidth="1"/>
    <col min="1538" max="1538" width="10.85546875" customWidth="1"/>
    <col min="1539" max="1539" width="10.7109375" customWidth="1"/>
    <col min="1540" max="1540" width="9.85546875" customWidth="1"/>
    <col min="1541" max="1544" width="10.7109375" customWidth="1"/>
    <col min="1792" max="1792" width="3.7109375" customWidth="1"/>
    <col min="1793" max="1793" width="40.7109375" customWidth="1"/>
    <col min="1794" max="1794" width="10.85546875" customWidth="1"/>
    <col min="1795" max="1795" width="10.7109375" customWidth="1"/>
    <col min="1796" max="1796" width="9.85546875" customWidth="1"/>
    <col min="1797" max="1800" width="10.7109375" customWidth="1"/>
    <col min="2048" max="2048" width="3.7109375" customWidth="1"/>
    <col min="2049" max="2049" width="40.7109375" customWidth="1"/>
    <col min="2050" max="2050" width="10.85546875" customWidth="1"/>
    <col min="2051" max="2051" width="10.7109375" customWidth="1"/>
    <col min="2052" max="2052" width="9.85546875" customWidth="1"/>
    <col min="2053" max="2056" width="10.7109375" customWidth="1"/>
    <col min="2304" max="2304" width="3.7109375" customWidth="1"/>
    <col min="2305" max="2305" width="40.7109375" customWidth="1"/>
    <col min="2306" max="2306" width="10.85546875" customWidth="1"/>
    <col min="2307" max="2307" width="10.7109375" customWidth="1"/>
    <col min="2308" max="2308" width="9.85546875" customWidth="1"/>
    <col min="2309" max="2312" width="10.7109375" customWidth="1"/>
    <col min="2560" max="2560" width="3.7109375" customWidth="1"/>
    <col min="2561" max="2561" width="40.7109375" customWidth="1"/>
    <col min="2562" max="2562" width="10.85546875" customWidth="1"/>
    <col min="2563" max="2563" width="10.7109375" customWidth="1"/>
    <col min="2564" max="2564" width="9.85546875" customWidth="1"/>
    <col min="2565" max="2568" width="10.7109375" customWidth="1"/>
    <col min="2816" max="2816" width="3.7109375" customWidth="1"/>
    <col min="2817" max="2817" width="40.7109375" customWidth="1"/>
    <col min="2818" max="2818" width="10.85546875" customWidth="1"/>
    <col min="2819" max="2819" width="10.7109375" customWidth="1"/>
    <col min="2820" max="2820" width="9.85546875" customWidth="1"/>
    <col min="2821" max="2824" width="10.7109375" customWidth="1"/>
    <col min="3072" max="3072" width="3.7109375" customWidth="1"/>
    <col min="3073" max="3073" width="40.7109375" customWidth="1"/>
    <col min="3074" max="3074" width="10.85546875" customWidth="1"/>
    <col min="3075" max="3075" width="10.7109375" customWidth="1"/>
    <col min="3076" max="3076" width="9.85546875" customWidth="1"/>
    <col min="3077" max="3080" width="10.7109375" customWidth="1"/>
    <col min="3328" max="3328" width="3.7109375" customWidth="1"/>
    <col min="3329" max="3329" width="40.7109375" customWidth="1"/>
    <col min="3330" max="3330" width="10.85546875" customWidth="1"/>
    <col min="3331" max="3331" width="10.7109375" customWidth="1"/>
    <col min="3332" max="3332" width="9.85546875" customWidth="1"/>
    <col min="3333" max="3336" width="10.7109375" customWidth="1"/>
    <col min="3584" max="3584" width="3.7109375" customWidth="1"/>
    <col min="3585" max="3585" width="40.7109375" customWidth="1"/>
    <col min="3586" max="3586" width="10.85546875" customWidth="1"/>
    <col min="3587" max="3587" width="10.7109375" customWidth="1"/>
    <col min="3588" max="3588" width="9.85546875" customWidth="1"/>
    <col min="3589" max="3592" width="10.7109375" customWidth="1"/>
    <col min="3840" max="3840" width="3.7109375" customWidth="1"/>
    <col min="3841" max="3841" width="40.7109375" customWidth="1"/>
    <col min="3842" max="3842" width="10.85546875" customWidth="1"/>
    <col min="3843" max="3843" width="10.7109375" customWidth="1"/>
    <col min="3844" max="3844" width="9.85546875" customWidth="1"/>
    <col min="3845" max="3848" width="10.7109375" customWidth="1"/>
    <col min="4096" max="4096" width="3.7109375" customWidth="1"/>
    <col min="4097" max="4097" width="40.7109375" customWidth="1"/>
    <col min="4098" max="4098" width="10.85546875" customWidth="1"/>
    <col min="4099" max="4099" width="10.7109375" customWidth="1"/>
    <col min="4100" max="4100" width="9.85546875" customWidth="1"/>
    <col min="4101" max="4104" width="10.7109375" customWidth="1"/>
    <col min="4352" max="4352" width="3.7109375" customWidth="1"/>
    <col min="4353" max="4353" width="40.7109375" customWidth="1"/>
    <col min="4354" max="4354" width="10.85546875" customWidth="1"/>
    <col min="4355" max="4355" width="10.7109375" customWidth="1"/>
    <col min="4356" max="4356" width="9.85546875" customWidth="1"/>
    <col min="4357" max="4360" width="10.7109375" customWidth="1"/>
    <col min="4608" max="4608" width="3.7109375" customWidth="1"/>
    <col min="4609" max="4609" width="40.7109375" customWidth="1"/>
    <col min="4610" max="4610" width="10.85546875" customWidth="1"/>
    <col min="4611" max="4611" width="10.7109375" customWidth="1"/>
    <col min="4612" max="4612" width="9.85546875" customWidth="1"/>
    <col min="4613" max="4616" width="10.7109375" customWidth="1"/>
    <col min="4864" max="4864" width="3.7109375" customWidth="1"/>
    <col min="4865" max="4865" width="40.7109375" customWidth="1"/>
    <col min="4866" max="4866" width="10.85546875" customWidth="1"/>
    <col min="4867" max="4867" width="10.7109375" customWidth="1"/>
    <col min="4868" max="4868" width="9.85546875" customWidth="1"/>
    <col min="4869" max="4872" width="10.7109375" customWidth="1"/>
    <col min="5120" max="5120" width="3.7109375" customWidth="1"/>
    <col min="5121" max="5121" width="40.7109375" customWidth="1"/>
    <col min="5122" max="5122" width="10.85546875" customWidth="1"/>
    <col min="5123" max="5123" width="10.7109375" customWidth="1"/>
    <col min="5124" max="5124" width="9.85546875" customWidth="1"/>
    <col min="5125" max="5128" width="10.7109375" customWidth="1"/>
    <col min="5376" max="5376" width="3.7109375" customWidth="1"/>
    <col min="5377" max="5377" width="40.7109375" customWidth="1"/>
    <col min="5378" max="5378" width="10.85546875" customWidth="1"/>
    <col min="5379" max="5379" width="10.7109375" customWidth="1"/>
    <col min="5380" max="5380" width="9.85546875" customWidth="1"/>
    <col min="5381" max="5384" width="10.7109375" customWidth="1"/>
    <col min="5632" max="5632" width="3.7109375" customWidth="1"/>
    <col min="5633" max="5633" width="40.7109375" customWidth="1"/>
    <col min="5634" max="5634" width="10.85546875" customWidth="1"/>
    <col min="5635" max="5635" width="10.7109375" customWidth="1"/>
    <col min="5636" max="5636" width="9.85546875" customWidth="1"/>
    <col min="5637" max="5640" width="10.7109375" customWidth="1"/>
    <col min="5888" max="5888" width="3.7109375" customWidth="1"/>
    <col min="5889" max="5889" width="40.7109375" customWidth="1"/>
    <col min="5890" max="5890" width="10.85546875" customWidth="1"/>
    <col min="5891" max="5891" width="10.7109375" customWidth="1"/>
    <col min="5892" max="5892" width="9.85546875" customWidth="1"/>
    <col min="5893" max="5896" width="10.7109375" customWidth="1"/>
    <col min="6144" max="6144" width="3.7109375" customWidth="1"/>
    <col min="6145" max="6145" width="40.7109375" customWidth="1"/>
    <col min="6146" max="6146" width="10.85546875" customWidth="1"/>
    <col min="6147" max="6147" width="10.7109375" customWidth="1"/>
    <col min="6148" max="6148" width="9.85546875" customWidth="1"/>
    <col min="6149" max="6152" width="10.7109375" customWidth="1"/>
    <col min="6400" max="6400" width="3.7109375" customWidth="1"/>
    <col min="6401" max="6401" width="40.7109375" customWidth="1"/>
    <col min="6402" max="6402" width="10.85546875" customWidth="1"/>
    <col min="6403" max="6403" width="10.7109375" customWidth="1"/>
    <col min="6404" max="6404" width="9.85546875" customWidth="1"/>
    <col min="6405" max="6408" width="10.7109375" customWidth="1"/>
    <col min="6656" max="6656" width="3.7109375" customWidth="1"/>
    <col min="6657" max="6657" width="40.7109375" customWidth="1"/>
    <col min="6658" max="6658" width="10.85546875" customWidth="1"/>
    <col min="6659" max="6659" width="10.7109375" customWidth="1"/>
    <col min="6660" max="6660" width="9.85546875" customWidth="1"/>
    <col min="6661" max="6664" width="10.7109375" customWidth="1"/>
    <col min="6912" max="6912" width="3.7109375" customWidth="1"/>
    <col min="6913" max="6913" width="40.7109375" customWidth="1"/>
    <col min="6914" max="6914" width="10.85546875" customWidth="1"/>
    <col min="6915" max="6915" width="10.7109375" customWidth="1"/>
    <col min="6916" max="6916" width="9.85546875" customWidth="1"/>
    <col min="6917" max="6920" width="10.7109375" customWidth="1"/>
    <col min="7168" max="7168" width="3.7109375" customWidth="1"/>
    <col min="7169" max="7169" width="40.7109375" customWidth="1"/>
    <col min="7170" max="7170" width="10.85546875" customWidth="1"/>
    <col min="7171" max="7171" width="10.7109375" customWidth="1"/>
    <col min="7172" max="7172" width="9.85546875" customWidth="1"/>
    <col min="7173" max="7176" width="10.7109375" customWidth="1"/>
    <col min="7424" max="7424" width="3.7109375" customWidth="1"/>
    <col min="7425" max="7425" width="40.7109375" customWidth="1"/>
    <col min="7426" max="7426" width="10.85546875" customWidth="1"/>
    <col min="7427" max="7427" width="10.7109375" customWidth="1"/>
    <col min="7428" max="7428" width="9.85546875" customWidth="1"/>
    <col min="7429" max="7432" width="10.7109375" customWidth="1"/>
    <col min="7680" max="7680" width="3.7109375" customWidth="1"/>
    <col min="7681" max="7681" width="40.7109375" customWidth="1"/>
    <col min="7682" max="7682" width="10.85546875" customWidth="1"/>
    <col min="7683" max="7683" width="10.7109375" customWidth="1"/>
    <col min="7684" max="7684" width="9.85546875" customWidth="1"/>
    <col min="7685" max="7688" width="10.7109375" customWidth="1"/>
    <col min="7936" max="7936" width="3.7109375" customWidth="1"/>
    <col min="7937" max="7937" width="40.7109375" customWidth="1"/>
    <col min="7938" max="7938" width="10.85546875" customWidth="1"/>
    <col min="7939" max="7939" width="10.7109375" customWidth="1"/>
    <col min="7940" max="7940" width="9.85546875" customWidth="1"/>
    <col min="7941" max="7944" width="10.7109375" customWidth="1"/>
    <col min="8192" max="8192" width="3.7109375" customWidth="1"/>
    <col min="8193" max="8193" width="40.7109375" customWidth="1"/>
    <col min="8194" max="8194" width="10.85546875" customWidth="1"/>
    <col min="8195" max="8195" width="10.7109375" customWidth="1"/>
    <col min="8196" max="8196" width="9.85546875" customWidth="1"/>
    <col min="8197" max="8200" width="10.7109375" customWidth="1"/>
    <col min="8448" max="8448" width="3.7109375" customWidth="1"/>
    <col min="8449" max="8449" width="40.7109375" customWidth="1"/>
    <col min="8450" max="8450" width="10.85546875" customWidth="1"/>
    <col min="8451" max="8451" width="10.7109375" customWidth="1"/>
    <col min="8452" max="8452" width="9.85546875" customWidth="1"/>
    <col min="8453" max="8456" width="10.7109375" customWidth="1"/>
    <col min="8704" max="8704" width="3.7109375" customWidth="1"/>
    <col min="8705" max="8705" width="40.7109375" customWidth="1"/>
    <col min="8706" max="8706" width="10.85546875" customWidth="1"/>
    <col min="8707" max="8707" width="10.7109375" customWidth="1"/>
    <col min="8708" max="8708" width="9.85546875" customWidth="1"/>
    <col min="8709" max="8712" width="10.7109375" customWidth="1"/>
    <col min="8960" max="8960" width="3.7109375" customWidth="1"/>
    <col min="8961" max="8961" width="40.7109375" customWidth="1"/>
    <col min="8962" max="8962" width="10.85546875" customWidth="1"/>
    <col min="8963" max="8963" width="10.7109375" customWidth="1"/>
    <col min="8964" max="8964" width="9.85546875" customWidth="1"/>
    <col min="8965" max="8968" width="10.7109375" customWidth="1"/>
    <col min="9216" max="9216" width="3.7109375" customWidth="1"/>
    <col min="9217" max="9217" width="40.7109375" customWidth="1"/>
    <col min="9218" max="9218" width="10.85546875" customWidth="1"/>
    <col min="9219" max="9219" width="10.7109375" customWidth="1"/>
    <col min="9220" max="9220" width="9.85546875" customWidth="1"/>
    <col min="9221" max="9224" width="10.7109375" customWidth="1"/>
    <col min="9472" max="9472" width="3.7109375" customWidth="1"/>
    <col min="9473" max="9473" width="40.7109375" customWidth="1"/>
    <col min="9474" max="9474" width="10.85546875" customWidth="1"/>
    <col min="9475" max="9475" width="10.7109375" customWidth="1"/>
    <col min="9476" max="9476" width="9.85546875" customWidth="1"/>
    <col min="9477" max="9480" width="10.7109375" customWidth="1"/>
    <col min="9728" max="9728" width="3.7109375" customWidth="1"/>
    <col min="9729" max="9729" width="40.7109375" customWidth="1"/>
    <col min="9730" max="9730" width="10.85546875" customWidth="1"/>
    <col min="9731" max="9731" width="10.7109375" customWidth="1"/>
    <col min="9732" max="9732" width="9.85546875" customWidth="1"/>
    <col min="9733" max="9736" width="10.7109375" customWidth="1"/>
    <col min="9984" max="9984" width="3.7109375" customWidth="1"/>
    <col min="9985" max="9985" width="40.7109375" customWidth="1"/>
    <col min="9986" max="9986" width="10.85546875" customWidth="1"/>
    <col min="9987" max="9987" width="10.7109375" customWidth="1"/>
    <col min="9988" max="9988" width="9.85546875" customWidth="1"/>
    <col min="9989" max="9992" width="10.7109375" customWidth="1"/>
    <col min="10240" max="10240" width="3.7109375" customWidth="1"/>
    <col min="10241" max="10241" width="40.7109375" customWidth="1"/>
    <col min="10242" max="10242" width="10.85546875" customWidth="1"/>
    <col min="10243" max="10243" width="10.7109375" customWidth="1"/>
    <col min="10244" max="10244" width="9.85546875" customWidth="1"/>
    <col min="10245" max="10248" width="10.7109375" customWidth="1"/>
    <col min="10496" max="10496" width="3.7109375" customWidth="1"/>
    <col min="10497" max="10497" width="40.7109375" customWidth="1"/>
    <col min="10498" max="10498" width="10.85546875" customWidth="1"/>
    <col min="10499" max="10499" width="10.7109375" customWidth="1"/>
    <col min="10500" max="10500" width="9.85546875" customWidth="1"/>
    <col min="10501" max="10504" width="10.7109375" customWidth="1"/>
    <col min="10752" max="10752" width="3.7109375" customWidth="1"/>
    <col min="10753" max="10753" width="40.7109375" customWidth="1"/>
    <col min="10754" max="10754" width="10.85546875" customWidth="1"/>
    <col min="10755" max="10755" width="10.7109375" customWidth="1"/>
    <col min="10756" max="10756" width="9.85546875" customWidth="1"/>
    <col min="10757" max="10760" width="10.7109375" customWidth="1"/>
    <col min="11008" max="11008" width="3.7109375" customWidth="1"/>
    <col min="11009" max="11009" width="40.7109375" customWidth="1"/>
    <col min="11010" max="11010" width="10.85546875" customWidth="1"/>
    <col min="11011" max="11011" width="10.7109375" customWidth="1"/>
    <col min="11012" max="11012" width="9.85546875" customWidth="1"/>
    <col min="11013" max="11016" width="10.7109375" customWidth="1"/>
    <col min="11264" max="11264" width="3.7109375" customWidth="1"/>
    <col min="11265" max="11265" width="40.7109375" customWidth="1"/>
    <col min="11266" max="11266" width="10.85546875" customWidth="1"/>
    <col min="11267" max="11267" width="10.7109375" customWidth="1"/>
    <col min="11268" max="11268" width="9.85546875" customWidth="1"/>
    <col min="11269" max="11272" width="10.7109375" customWidth="1"/>
    <col min="11520" max="11520" width="3.7109375" customWidth="1"/>
    <col min="11521" max="11521" width="40.7109375" customWidth="1"/>
    <col min="11522" max="11522" width="10.85546875" customWidth="1"/>
    <col min="11523" max="11523" width="10.7109375" customWidth="1"/>
    <col min="11524" max="11524" width="9.85546875" customWidth="1"/>
    <col min="11525" max="11528" width="10.7109375" customWidth="1"/>
    <col min="11776" max="11776" width="3.7109375" customWidth="1"/>
    <col min="11777" max="11777" width="40.7109375" customWidth="1"/>
    <col min="11778" max="11778" width="10.85546875" customWidth="1"/>
    <col min="11779" max="11779" width="10.7109375" customWidth="1"/>
    <col min="11780" max="11780" width="9.85546875" customWidth="1"/>
    <col min="11781" max="11784" width="10.7109375" customWidth="1"/>
    <col min="12032" max="12032" width="3.7109375" customWidth="1"/>
    <col min="12033" max="12033" width="40.7109375" customWidth="1"/>
    <col min="12034" max="12034" width="10.85546875" customWidth="1"/>
    <col min="12035" max="12035" width="10.7109375" customWidth="1"/>
    <col min="12036" max="12036" width="9.85546875" customWidth="1"/>
    <col min="12037" max="12040" width="10.7109375" customWidth="1"/>
    <col min="12288" max="12288" width="3.7109375" customWidth="1"/>
    <col min="12289" max="12289" width="40.7109375" customWidth="1"/>
    <col min="12290" max="12290" width="10.85546875" customWidth="1"/>
    <col min="12291" max="12291" width="10.7109375" customWidth="1"/>
    <col min="12292" max="12292" width="9.85546875" customWidth="1"/>
    <col min="12293" max="12296" width="10.7109375" customWidth="1"/>
    <col min="12544" max="12544" width="3.7109375" customWidth="1"/>
    <col min="12545" max="12545" width="40.7109375" customWidth="1"/>
    <col min="12546" max="12546" width="10.85546875" customWidth="1"/>
    <col min="12547" max="12547" width="10.7109375" customWidth="1"/>
    <col min="12548" max="12548" width="9.85546875" customWidth="1"/>
    <col min="12549" max="12552" width="10.7109375" customWidth="1"/>
    <col min="12800" max="12800" width="3.7109375" customWidth="1"/>
    <col min="12801" max="12801" width="40.7109375" customWidth="1"/>
    <col min="12802" max="12802" width="10.85546875" customWidth="1"/>
    <col min="12803" max="12803" width="10.7109375" customWidth="1"/>
    <col min="12804" max="12804" width="9.85546875" customWidth="1"/>
    <col min="12805" max="12808" width="10.7109375" customWidth="1"/>
    <col min="13056" max="13056" width="3.7109375" customWidth="1"/>
    <col min="13057" max="13057" width="40.7109375" customWidth="1"/>
    <col min="13058" max="13058" width="10.85546875" customWidth="1"/>
    <col min="13059" max="13059" width="10.7109375" customWidth="1"/>
    <col min="13060" max="13060" width="9.85546875" customWidth="1"/>
    <col min="13061" max="13064" width="10.7109375" customWidth="1"/>
    <col min="13312" max="13312" width="3.7109375" customWidth="1"/>
    <col min="13313" max="13313" width="40.7109375" customWidth="1"/>
    <col min="13314" max="13314" width="10.85546875" customWidth="1"/>
    <col min="13315" max="13315" width="10.7109375" customWidth="1"/>
    <col min="13316" max="13316" width="9.85546875" customWidth="1"/>
    <col min="13317" max="13320" width="10.7109375" customWidth="1"/>
    <col min="13568" max="13568" width="3.7109375" customWidth="1"/>
    <col min="13569" max="13569" width="40.7109375" customWidth="1"/>
    <col min="13570" max="13570" width="10.85546875" customWidth="1"/>
    <col min="13571" max="13571" width="10.7109375" customWidth="1"/>
    <col min="13572" max="13572" width="9.85546875" customWidth="1"/>
    <col min="13573" max="13576" width="10.7109375" customWidth="1"/>
    <col min="13824" max="13824" width="3.7109375" customWidth="1"/>
    <col min="13825" max="13825" width="40.7109375" customWidth="1"/>
    <col min="13826" max="13826" width="10.85546875" customWidth="1"/>
    <col min="13827" max="13827" width="10.7109375" customWidth="1"/>
    <col min="13828" max="13828" width="9.85546875" customWidth="1"/>
    <col min="13829" max="13832" width="10.7109375" customWidth="1"/>
    <col min="14080" max="14080" width="3.7109375" customWidth="1"/>
    <col min="14081" max="14081" width="40.7109375" customWidth="1"/>
    <col min="14082" max="14082" width="10.85546875" customWidth="1"/>
    <col min="14083" max="14083" width="10.7109375" customWidth="1"/>
    <col min="14084" max="14084" width="9.85546875" customWidth="1"/>
    <col min="14085" max="14088" width="10.7109375" customWidth="1"/>
    <col min="14336" max="14336" width="3.7109375" customWidth="1"/>
    <col min="14337" max="14337" width="40.7109375" customWidth="1"/>
    <col min="14338" max="14338" width="10.85546875" customWidth="1"/>
    <col min="14339" max="14339" width="10.7109375" customWidth="1"/>
    <col min="14340" max="14340" width="9.85546875" customWidth="1"/>
    <col min="14341" max="14344" width="10.7109375" customWidth="1"/>
    <col min="14592" max="14592" width="3.7109375" customWidth="1"/>
    <col min="14593" max="14593" width="40.7109375" customWidth="1"/>
    <col min="14594" max="14594" width="10.85546875" customWidth="1"/>
    <col min="14595" max="14595" width="10.7109375" customWidth="1"/>
    <col min="14596" max="14596" width="9.85546875" customWidth="1"/>
    <col min="14597" max="14600" width="10.7109375" customWidth="1"/>
    <col min="14848" max="14848" width="3.7109375" customWidth="1"/>
    <col min="14849" max="14849" width="40.7109375" customWidth="1"/>
    <col min="14850" max="14850" width="10.85546875" customWidth="1"/>
    <col min="14851" max="14851" width="10.7109375" customWidth="1"/>
    <col min="14852" max="14852" width="9.85546875" customWidth="1"/>
    <col min="14853" max="14856" width="10.7109375" customWidth="1"/>
    <col min="15104" max="15104" width="3.7109375" customWidth="1"/>
    <col min="15105" max="15105" width="40.7109375" customWidth="1"/>
    <col min="15106" max="15106" width="10.85546875" customWidth="1"/>
    <col min="15107" max="15107" width="10.7109375" customWidth="1"/>
    <col min="15108" max="15108" width="9.85546875" customWidth="1"/>
    <col min="15109" max="15112" width="10.7109375" customWidth="1"/>
    <col min="15360" max="15360" width="3.7109375" customWidth="1"/>
    <col min="15361" max="15361" width="40.7109375" customWidth="1"/>
    <col min="15362" max="15362" width="10.85546875" customWidth="1"/>
    <col min="15363" max="15363" width="10.7109375" customWidth="1"/>
    <col min="15364" max="15364" width="9.85546875" customWidth="1"/>
    <col min="15365" max="15368" width="10.7109375" customWidth="1"/>
    <col min="15616" max="15616" width="3.7109375" customWidth="1"/>
    <col min="15617" max="15617" width="40.7109375" customWidth="1"/>
    <col min="15618" max="15618" width="10.85546875" customWidth="1"/>
    <col min="15619" max="15619" width="10.7109375" customWidth="1"/>
    <col min="15620" max="15620" width="9.85546875" customWidth="1"/>
    <col min="15621" max="15624" width="10.7109375" customWidth="1"/>
    <col min="15872" max="15872" width="3.7109375" customWidth="1"/>
    <col min="15873" max="15873" width="40.7109375" customWidth="1"/>
    <col min="15874" max="15874" width="10.85546875" customWidth="1"/>
    <col min="15875" max="15875" width="10.7109375" customWidth="1"/>
    <col min="15876" max="15876" width="9.85546875" customWidth="1"/>
    <col min="15877" max="15880" width="10.7109375" customWidth="1"/>
    <col min="16128" max="16128" width="3.7109375" customWidth="1"/>
    <col min="16129" max="16129" width="40.7109375" customWidth="1"/>
    <col min="16130" max="16130" width="10.85546875" customWidth="1"/>
    <col min="16131" max="16131" width="10.7109375" customWidth="1"/>
    <col min="16132" max="16132" width="9.85546875" customWidth="1"/>
    <col min="16133" max="16136" width="10.7109375" customWidth="1"/>
  </cols>
  <sheetData>
    <row r="1" spans="1:6">
      <c r="B1" s="140" t="s">
        <v>273</v>
      </c>
      <c r="C1" s="140"/>
      <c r="D1" s="140"/>
    </row>
    <row r="2" spans="1:6" ht="40.15" customHeight="1">
      <c r="B2" s="467" t="s">
        <v>274</v>
      </c>
      <c r="C2" s="468"/>
      <c r="D2" s="468"/>
      <c r="E2" s="468"/>
      <c r="F2" s="468"/>
    </row>
    <row r="4" spans="1:6">
      <c r="A4" s="1"/>
      <c r="B4" s="1"/>
      <c r="C4" s="2"/>
      <c r="D4" s="2"/>
      <c r="E4" s="2"/>
      <c r="F4" s="8"/>
    </row>
    <row r="5" spans="1:6" ht="51">
      <c r="A5" s="1"/>
      <c r="B5" s="3"/>
      <c r="C5" s="280" t="s">
        <v>148</v>
      </c>
      <c r="D5" s="281" t="s">
        <v>187</v>
      </c>
      <c r="E5" s="280" t="s">
        <v>275</v>
      </c>
      <c r="F5" s="280" t="s">
        <v>276</v>
      </c>
    </row>
    <row r="6" spans="1:6" ht="31.5">
      <c r="A6" s="1"/>
      <c r="B6" s="5" t="s">
        <v>44</v>
      </c>
      <c r="C6" s="4"/>
      <c r="D6" s="4"/>
      <c r="E6" s="4"/>
      <c r="F6" s="8"/>
    </row>
    <row r="7" spans="1:6" ht="15.75">
      <c r="A7" s="1"/>
      <c r="B7" s="5" t="s">
        <v>0</v>
      </c>
      <c r="C7" s="4"/>
      <c r="D7" s="4"/>
      <c r="E7" s="4"/>
      <c r="F7" s="8"/>
    </row>
    <row r="8" spans="1:6" ht="39">
      <c r="A8" s="1">
        <v>1</v>
      </c>
      <c r="B8" s="6" t="s">
        <v>158</v>
      </c>
      <c r="C8" s="80">
        <v>6655130</v>
      </c>
      <c r="D8" s="80">
        <v>6655130</v>
      </c>
      <c r="E8" s="80">
        <v>6655130</v>
      </c>
      <c r="F8" s="80">
        <v>6655130</v>
      </c>
    </row>
    <row r="9" spans="1:6" ht="26.25">
      <c r="A9" s="1">
        <v>2</v>
      </c>
      <c r="B9" s="6" t="s">
        <v>60</v>
      </c>
      <c r="C9" s="80">
        <v>0</v>
      </c>
      <c r="D9" s="80">
        <v>0</v>
      </c>
      <c r="E9" s="80">
        <v>0</v>
      </c>
      <c r="F9" s="80"/>
    </row>
    <row r="10" spans="1:6" ht="51.75">
      <c r="A10" s="1">
        <v>3</v>
      </c>
      <c r="B10" s="6" t="s">
        <v>61</v>
      </c>
      <c r="C10" s="80">
        <v>1539000</v>
      </c>
      <c r="D10" s="80">
        <v>1539000</v>
      </c>
      <c r="E10" s="80">
        <v>1539000</v>
      </c>
      <c r="F10" s="80">
        <v>1539000</v>
      </c>
    </row>
    <row r="11" spans="1:6" ht="26.25">
      <c r="A11" s="1">
        <v>4</v>
      </c>
      <c r="B11" s="6" t="s">
        <v>62</v>
      </c>
      <c r="C11" s="80">
        <v>1200000</v>
      </c>
      <c r="D11" s="80">
        <v>1200000</v>
      </c>
      <c r="E11" s="80">
        <v>1200000</v>
      </c>
      <c r="F11" s="80">
        <v>1200000</v>
      </c>
    </row>
    <row r="12" spans="1:6" ht="26.25">
      <c r="A12" s="1">
        <v>5</v>
      </c>
      <c r="B12" s="6" t="s">
        <v>1</v>
      </c>
      <c r="C12" s="80">
        <v>0</v>
      </c>
      <c r="D12" s="80">
        <v>0</v>
      </c>
      <c r="E12" s="80">
        <v>0</v>
      </c>
      <c r="F12" s="80">
        <v>0</v>
      </c>
    </row>
    <row r="13" spans="1:6">
      <c r="A13" s="1">
        <v>6</v>
      </c>
      <c r="B13" s="6" t="s">
        <v>2</v>
      </c>
      <c r="C13" s="80"/>
      <c r="D13" s="80"/>
      <c r="E13" s="80"/>
      <c r="F13" s="80"/>
    </row>
    <row r="14" spans="1:6" ht="26.25">
      <c r="A14" s="1">
        <v>7</v>
      </c>
      <c r="B14" s="7" t="s">
        <v>3</v>
      </c>
      <c r="C14" s="82">
        <f>SUM(C8:C13)</f>
        <v>9394130</v>
      </c>
      <c r="D14" s="82">
        <f>SUM(D8:D13)</f>
        <v>9394130</v>
      </c>
      <c r="E14" s="82">
        <f>SUM(E8:E13)</f>
        <v>9394130</v>
      </c>
      <c r="F14" s="82">
        <f>SUM(F8:F13)</f>
        <v>9394130</v>
      </c>
    </row>
    <row r="15" spans="1:6">
      <c r="A15" s="1">
        <v>8</v>
      </c>
      <c r="B15" s="7"/>
      <c r="C15" s="80"/>
      <c r="D15" s="80"/>
      <c r="E15" s="80"/>
      <c r="F15" s="80"/>
    </row>
    <row r="16" spans="1:6">
      <c r="A16" s="8">
        <v>9</v>
      </c>
      <c r="B16" s="38" t="s">
        <v>63</v>
      </c>
      <c r="C16" s="80"/>
      <c r="D16" s="80"/>
      <c r="E16" s="80"/>
      <c r="F16" s="80"/>
    </row>
    <row r="17" spans="1:6">
      <c r="A17" s="1">
        <v>10</v>
      </c>
      <c r="B17" s="9" t="s">
        <v>45</v>
      </c>
      <c r="C17" s="80">
        <v>1071000</v>
      </c>
      <c r="D17" s="80">
        <v>1071000</v>
      </c>
      <c r="E17" s="80">
        <v>1071000</v>
      </c>
      <c r="F17" s="80">
        <v>1071000</v>
      </c>
    </row>
    <row r="18" spans="1:6">
      <c r="A18" s="1">
        <v>11</v>
      </c>
      <c r="B18" s="9" t="s">
        <v>4</v>
      </c>
      <c r="C18" s="80">
        <v>860000</v>
      </c>
      <c r="D18" s="80">
        <v>860000</v>
      </c>
      <c r="E18" s="80">
        <v>860000</v>
      </c>
      <c r="F18" s="80">
        <v>860000</v>
      </c>
    </row>
    <row r="19" spans="1:6">
      <c r="A19" s="1">
        <v>12</v>
      </c>
      <c r="B19" s="9" t="s">
        <v>5</v>
      </c>
      <c r="C19" s="80">
        <v>4500000</v>
      </c>
      <c r="D19" s="80">
        <v>4500000</v>
      </c>
      <c r="E19" s="80">
        <v>4500000</v>
      </c>
      <c r="F19" s="80">
        <v>4500000</v>
      </c>
    </row>
    <row r="20" spans="1:6">
      <c r="A20" s="1">
        <v>13</v>
      </c>
      <c r="B20" s="9" t="s">
        <v>6</v>
      </c>
      <c r="C20" s="80">
        <v>30000</v>
      </c>
      <c r="D20" s="80">
        <v>30000</v>
      </c>
      <c r="E20" s="80">
        <v>30000</v>
      </c>
      <c r="F20" s="80">
        <v>30000</v>
      </c>
    </row>
    <row r="21" spans="1:6" ht="27" customHeight="1">
      <c r="A21" s="1">
        <v>14</v>
      </c>
      <c r="B21" s="9" t="s">
        <v>7</v>
      </c>
      <c r="C21" s="80">
        <v>1000000</v>
      </c>
      <c r="D21" s="80">
        <v>1000000</v>
      </c>
      <c r="E21" s="80">
        <v>1000000</v>
      </c>
      <c r="F21" s="80">
        <v>1000000</v>
      </c>
    </row>
    <row r="22" spans="1:6" ht="15" customHeight="1">
      <c r="A22" s="1">
        <v>15</v>
      </c>
      <c r="B22" s="10" t="s">
        <v>8</v>
      </c>
      <c r="C22" s="82">
        <f>SUM(C17:C21)</f>
        <v>7461000</v>
      </c>
      <c r="D22" s="82">
        <f>SUM(D17:D21)</f>
        <v>7461000</v>
      </c>
      <c r="E22" s="82">
        <f>SUM(E17:E21)</f>
        <v>7461000</v>
      </c>
      <c r="F22" s="82">
        <f>SUM(F17:F21)</f>
        <v>7461000</v>
      </c>
    </row>
    <row r="23" spans="1:6" ht="12.6" customHeight="1">
      <c r="A23" s="1">
        <v>16</v>
      </c>
      <c r="B23" s="9" t="s">
        <v>64</v>
      </c>
      <c r="C23" s="80"/>
      <c r="D23" s="80"/>
      <c r="E23" s="80"/>
      <c r="F23" s="80"/>
    </row>
    <row r="24" spans="1:6" ht="15" hidden="1" customHeight="1">
      <c r="A24" s="1"/>
      <c r="B24" s="9"/>
      <c r="C24" s="80"/>
      <c r="D24" s="80"/>
      <c r="E24" s="80"/>
      <c r="F24" s="80"/>
    </row>
    <row r="25" spans="1:6" ht="15" hidden="1" customHeight="1">
      <c r="A25" s="1"/>
      <c r="B25" s="9"/>
      <c r="C25" s="80"/>
      <c r="D25" s="80"/>
      <c r="E25" s="80"/>
      <c r="F25" s="80"/>
    </row>
    <row r="26" spans="1:6" ht="15" hidden="1" customHeight="1">
      <c r="A26" s="1"/>
      <c r="B26" s="9"/>
      <c r="C26" s="80"/>
      <c r="D26" s="80"/>
      <c r="E26" s="80"/>
      <c r="F26" s="80"/>
    </row>
    <row r="27" spans="1:6" ht="28.9" customHeight="1">
      <c r="A27" s="1">
        <v>17</v>
      </c>
      <c r="B27" s="9" t="s">
        <v>149</v>
      </c>
      <c r="C27" s="80">
        <v>150000</v>
      </c>
      <c r="D27" s="80">
        <v>150000</v>
      </c>
      <c r="E27" s="80">
        <v>150000</v>
      </c>
      <c r="F27" s="80">
        <v>150000</v>
      </c>
    </row>
    <row r="28" spans="1:6" ht="28.9" customHeight="1">
      <c r="A28" s="1">
        <v>18</v>
      </c>
      <c r="B28" s="11" t="s">
        <v>172</v>
      </c>
      <c r="C28" s="80">
        <v>260000</v>
      </c>
      <c r="D28" s="80">
        <v>260000</v>
      </c>
      <c r="E28" s="80">
        <v>260000</v>
      </c>
      <c r="F28" s="80">
        <v>260000</v>
      </c>
    </row>
    <row r="29" spans="1:6">
      <c r="A29" s="1">
        <v>19</v>
      </c>
      <c r="B29" s="11" t="s">
        <v>9</v>
      </c>
      <c r="C29" s="80">
        <v>0</v>
      </c>
      <c r="D29" s="80">
        <v>0</v>
      </c>
      <c r="E29" s="80">
        <v>0</v>
      </c>
      <c r="F29" s="80">
        <v>0</v>
      </c>
    </row>
    <row r="30" spans="1:6" ht="25.5">
      <c r="A30" s="1">
        <v>20</v>
      </c>
      <c r="B30" s="11" t="s">
        <v>10</v>
      </c>
      <c r="C30" s="80">
        <v>0</v>
      </c>
      <c r="D30" s="80">
        <v>0</v>
      </c>
      <c r="E30" s="80">
        <v>0</v>
      </c>
      <c r="F30" s="80">
        <v>0</v>
      </c>
    </row>
    <row r="31" spans="1:6" ht="25.5">
      <c r="A31" s="1">
        <v>21</v>
      </c>
      <c r="B31" s="11" t="s">
        <v>11</v>
      </c>
      <c r="C31" s="80">
        <v>0</v>
      </c>
      <c r="D31" s="80">
        <v>0</v>
      </c>
      <c r="E31" s="80">
        <v>0</v>
      </c>
      <c r="F31" s="80">
        <v>0</v>
      </c>
    </row>
    <row r="32" spans="1:6">
      <c r="A32" s="1">
        <v>22</v>
      </c>
      <c r="B32" s="11" t="s">
        <v>12</v>
      </c>
      <c r="C32" s="80">
        <v>0</v>
      </c>
      <c r="D32" s="80">
        <v>0</v>
      </c>
      <c r="E32" s="80">
        <v>0</v>
      </c>
      <c r="F32" s="80">
        <v>0</v>
      </c>
    </row>
    <row r="33" spans="1:6">
      <c r="A33" s="1">
        <v>23</v>
      </c>
      <c r="B33" s="11" t="s">
        <v>13</v>
      </c>
      <c r="C33" s="80">
        <v>15000</v>
      </c>
      <c r="D33" s="80">
        <v>15000</v>
      </c>
      <c r="E33" s="80">
        <v>15000</v>
      </c>
      <c r="F33" s="80">
        <v>15000</v>
      </c>
    </row>
    <row r="34" spans="1:6" ht="25.5">
      <c r="A34" s="1">
        <v>24</v>
      </c>
      <c r="B34" s="11" t="s">
        <v>46</v>
      </c>
      <c r="C34" s="80">
        <v>230000</v>
      </c>
      <c r="D34" s="80">
        <v>230000</v>
      </c>
      <c r="E34" s="80">
        <v>230000</v>
      </c>
      <c r="F34" s="80">
        <v>230000</v>
      </c>
    </row>
    <row r="35" spans="1:6" ht="20.100000000000001" customHeight="1">
      <c r="A35" s="1">
        <v>25</v>
      </c>
      <c r="B35" s="12" t="s">
        <v>14</v>
      </c>
      <c r="C35" s="82">
        <f>SUM(C27:C34)</f>
        <v>655000</v>
      </c>
      <c r="D35" s="82">
        <f>SUM(D27:D34)</f>
        <v>655000</v>
      </c>
      <c r="E35" s="82">
        <f>SUM(E27:E34)</f>
        <v>655000</v>
      </c>
      <c r="F35" s="82">
        <f>SUM(F27:F34)</f>
        <v>655000</v>
      </c>
    </row>
    <row r="36" spans="1:6" ht="28.15" customHeight="1">
      <c r="A36" s="1">
        <v>26</v>
      </c>
      <c r="B36" s="12" t="s">
        <v>65</v>
      </c>
      <c r="C36" s="280" t="s">
        <v>148</v>
      </c>
      <c r="D36" s="281" t="s">
        <v>187</v>
      </c>
      <c r="E36" s="280" t="s">
        <v>275</v>
      </c>
      <c r="F36" s="280" t="s">
        <v>276</v>
      </c>
    </row>
    <row r="37" spans="1:6" ht="30" customHeight="1">
      <c r="A37" s="1">
        <v>27</v>
      </c>
      <c r="B37" s="9" t="s">
        <v>15</v>
      </c>
      <c r="C37" s="80"/>
      <c r="D37" s="80"/>
      <c r="E37" s="80"/>
      <c r="F37" s="80"/>
    </row>
    <row r="38" spans="1:6" ht="27" customHeight="1">
      <c r="A38" s="1">
        <v>28</v>
      </c>
      <c r="B38" s="9" t="s">
        <v>76</v>
      </c>
      <c r="C38" s="80">
        <v>180000</v>
      </c>
      <c r="D38" s="80">
        <v>0</v>
      </c>
      <c r="E38" s="80">
        <v>0</v>
      </c>
      <c r="F38" s="80">
        <v>0</v>
      </c>
    </row>
    <row r="39" spans="1:6" ht="38.25">
      <c r="A39" s="1">
        <v>29</v>
      </c>
      <c r="B39" s="9" t="s">
        <v>47</v>
      </c>
      <c r="C39" s="80">
        <v>0</v>
      </c>
      <c r="D39" s="80">
        <v>0</v>
      </c>
      <c r="E39" s="80">
        <v>0</v>
      </c>
      <c r="F39" s="80">
        <v>0</v>
      </c>
    </row>
    <row r="40" spans="1:6" ht="25.5">
      <c r="A40" s="1">
        <v>30</v>
      </c>
      <c r="B40" s="9" t="s">
        <v>139</v>
      </c>
      <c r="C40" s="80">
        <v>0</v>
      </c>
      <c r="D40" s="80">
        <v>0</v>
      </c>
      <c r="E40" s="80">
        <v>0</v>
      </c>
      <c r="F40" s="80">
        <v>0</v>
      </c>
    </row>
    <row r="41" spans="1:6" ht="25.5">
      <c r="A41" s="1">
        <v>31</v>
      </c>
      <c r="B41" s="9" t="s">
        <v>16</v>
      </c>
      <c r="C41" s="80">
        <v>0</v>
      </c>
      <c r="D41" s="80">
        <v>0</v>
      </c>
      <c r="E41" s="80">
        <v>0</v>
      </c>
      <c r="F41" s="80">
        <v>0</v>
      </c>
    </row>
    <row r="42" spans="1:6">
      <c r="A42" s="1">
        <v>32</v>
      </c>
      <c r="B42" s="10" t="s">
        <v>17</v>
      </c>
      <c r="C42" s="82">
        <f>SUM(C38:C41)</f>
        <v>180000</v>
      </c>
      <c r="D42" s="82">
        <f>SUM(D38:D41)</f>
        <v>0</v>
      </c>
      <c r="E42" s="82">
        <f>SUM(E38:E41)</f>
        <v>0</v>
      </c>
      <c r="F42" s="82">
        <f>SUM(F38:F41)</f>
        <v>0</v>
      </c>
    </row>
    <row r="43" spans="1:6" ht="25.5">
      <c r="A43" s="13">
        <v>33</v>
      </c>
      <c r="B43" s="14" t="s">
        <v>82</v>
      </c>
      <c r="C43" s="89">
        <v>17690130</v>
      </c>
      <c r="D43" s="89">
        <v>17510130</v>
      </c>
      <c r="E43" s="89">
        <v>17510130</v>
      </c>
      <c r="F43" s="89">
        <v>17510130</v>
      </c>
    </row>
    <row r="44" spans="1:6" ht="21">
      <c r="A44" s="1">
        <v>34</v>
      </c>
      <c r="B44" s="15" t="s">
        <v>66</v>
      </c>
      <c r="C44" s="80"/>
      <c r="D44" s="87"/>
      <c r="E44" s="80"/>
      <c r="F44" s="90"/>
    </row>
    <row r="45" spans="1:6" ht="38.25">
      <c r="A45" s="1">
        <v>35</v>
      </c>
      <c r="B45" s="9" t="s">
        <v>18</v>
      </c>
      <c r="C45" s="80">
        <v>0</v>
      </c>
      <c r="D45" s="80">
        <v>0</v>
      </c>
      <c r="E45" s="80">
        <v>0</v>
      </c>
      <c r="F45" s="80">
        <v>0</v>
      </c>
    </row>
    <row r="46" spans="1:6" ht="38.25">
      <c r="A46" s="1">
        <v>36</v>
      </c>
      <c r="B46" s="9" t="s">
        <v>19</v>
      </c>
      <c r="C46" s="80">
        <v>0</v>
      </c>
      <c r="D46" s="80">
        <v>0</v>
      </c>
      <c r="E46" s="80">
        <v>0</v>
      </c>
      <c r="F46" s="80">
        <v>0</v>
      </c>
    </row>
    <row r="47" spans="1:6" ht="25.5">
      <c r="A47" s="1">
        <v>37</v>
      </c>
      <c r="B47" s="9" t="s">
        <v>20</v>
      </c>
      <c r="C47" s="80">
        <v>0</v>
      </c>
      <c r="D47" s="80">
        <v>0</v>
      </c>
      <c r="E47" s="80">
        <v>0</v>
      </c>
      <c r="F47" s="80">
        <v>0</v>
      </c>
    </row>
    <row r="48" spans="1:6" ht="38.25">
      <c r="A48" s="1">
        <v>38</v>
      </c>
      <c r="B48" s="9" t="s">
        <v>21</v>
      </c>
      <c r="C48" s="80">
        <v>0</v>
      </c>
      <c r="D48" s="80">
        <v>0</v>
      </c>
      <c r="E48" s="80">
        <v>0</v>
      </c>
      <c r="F48" s="80">
        <v>0</v>
      </c>
    </row>
    <row r="49" spans="1:6" ht="38.25">
      <c r="A49" s="1">
        <v>39</v>
      </c>
      <c r="B49" s="9" t="s">
        <v>22</v>
      </c>
      <c r="C49" s="80">
        <v>0</v>
      </c>
      <c r="D49" s="80">
        <v>0</v>
      </c>
      <c r="E49" s="80">
        <v>0</v>
      </c>
      <c r="F49" s="80">
        <v>0</v>
      </c>
    </row>
    <row r="50" spans="1:6" ht="25.5">
      <c r="A50" s="16">
        <v>40</v>
      </c>
      <c r="B50" s="14" t="s">
        <v>83</v>
      </c>
      <c r="C50" s="89">
        <v>0</v>
      </c>
      <c r="D50" s="89">
        <f>SUM(D45:D49)</f>
        <v>0</v>
      </c>
      <c r="E50" s="89">
        <f>SUM(E45:E49)</f>
        <v>0</v>
      </c>
      <c r="F50" s="89">
        <f>SUM(F45:F49)</f>
        <v>0</v>
      </c>
    </row>
    <row r="51" spans="1:6" ht="33" customHeight="1">
      <c r="A51" s="46">
        <v>41</v>
      </c>
      <c r="B51" s="48" t="s">
        <v>84</v>
      </c>
      <c r="C51" s="93">
        <v>17690130</v>
      </c>
      <c r="D51" s="92">
        <v>17510130</v>
      </c>
      <c r="E51" s="93">
        <v>17510130</v>
      </c>
      <c r="F51" s="93">
        <v>17510130</v>
      </c>
    </row>
    <row r="52" spans="1:6">
      <c r="A52" s="44">
        <v>42</v>
      </c>
      <c r="B52" s="45" t="s">
        <v>67</v>
      </c>
      <c r="C52" s="80"/>
      <c r="D52" s="94"/>
      <c r="E52" s="80"/>
      <c r="F52" s="80"/>
    </row>
    <row r="53" spans="1:6" ht="45.75" customHeight="1">
      <c r="A53" s="1">
        <v>43</v>
      </c>
      <c r="B53" s="9" t="s">
        <v>23</v>
      </c>
      <c r="C53" s="80">
        <v>0</v>
      </c>
      <c r="D53" s="86">
        <v>0</v>
      </c>
      <c r="E53" s="80">
        <v>0</v>
      </c>
      <c r="F53" s="80">
        <v>0</v>
      </c>
    </row>
    <row r="54" spans="1:6">
      <c r="A54" s="1">
        <v>44</v>
      </c>
      <c r="B54" s="9" t="s">
        <v>24</v>
      </c>
      <c r="C54" s="80">
        <v>43830745</v>
      </c>
      <c r="D54" s="86">
        <v>14000000</v>
      </c>
      <c r="E54" s="80"/>
      <c r="F54" s="80"/>
    </row>
    <row r="55" spans="1:6">
      <c r="A55" s="46">
        <v>45</v>
      </c>
      <c r="B55" s="47" t="s">
        <v>25</v>
      </c>
      <c r="C55" s="93">
        <f>SUM(C53:C54)</f>
        <v>43830745</v>
      </c>
      <c r="D55" s="91">
        <f>SUM(D53:D54)</f>
        <v>14000000</v>
      </c>
      <c r="E55" s="93"/>
      <c r="F55" s="93"/>
    </row>
    <row r="56" spans="1:6" ht="20.100000000000001" customHeight="1">
      <c r="A56" s="17">
        <v>46</v>
      </c>
      <c r="B56" s="18" t="s">
        <v>26</v>
      </c>
      <c r="C56" s="96">
        <v>61520875</v>
      </c>
      <c r="D56" s="95">
        <v>31510130</v>
      </c>
      <c r="E56" s="96"/>
      <c r="F56" s="97"/>
    </row>
    <row r="57" spans="1:6" ht="68.25" customHeight="1">
      <c r="A57" s="1"/>
      <c r="B57" s="3"/>
      <c r="C57" s="98" t="s">
        <v>147</v>
      </c>
      <c r="D57" s="281" t="s">
        <v>187</v>
      </c>
      <c r="E57" s="280" t="s">
        <v>275</v>
      </c>
      <c r="F57" s="280" t="s">
        <v>276</v>
      </c>
    </row>
    <row r="58" spans="1:6" ht="20.100000000000001" customHeight="1">
      <c r="A58" s="1"/>
      <c r="B58" s="5" t="s">
        <v>44</v>
      </c>
      <c r="C58" s="81"/>
      <c r="D58" s="81"/>
      <c r="E58" s="80"/>
      <c r="F58" s="80"/>
    </row>
    <row r="59" spans="1:6" ht="20.100000000000001" customHeight="1">
      <c r="A59" s="1"/>
      <c r="B59" s="5" t="s">
        <v>27</v>
      </c>
      <c r="C59" s="81"/>
      <c r="D59" s="81"/>
      <c r="E59" s="80"/>
      <c r="F59" s="80"/>
    </row>
    <row r="60" spans="1:6" ht="20.100000000000001" customHeight="1">
      <c r="A60" s="1">
        <v>47</v>
      </c>
      <c r="B60" s="9" t="s">
        <v>68</v>
      </c>
      <c r="C60" s="80">
        <v>3953415</v>
      </c>
      <c r="D60" s="80">
        <v>3953415</v>
      </c>
      <c r="E60" s="80">
        <v>3953415</v>
      </c>
      <c r="F60" s="80">
        <v>3953415</v>
      </c>
    </row>
    <row r="61" spans="1:6" ht="20.100000000000001" customHeight="1">
      <c r="A61" s="1">
        <v>48</v>
      </c>
      <c r="B61" s="9" t="s">
        <v>69</v>
      </c>
      <c r="C61" s="80">
        <v>924134</v>
      </c>
      <c r="D61" s="80">
        <v>924134</v>
      </c>
      <c r="E61" s="80">
        <v>924134</v>
      </c>
      <c r="F61" s="80">
        <v>924134</v>
      </c>
    </row>
    <row r="62" spans="1:6" ht="20.100000000000001" customHeight="1">
      <c r="A62" s="1">
        <v>49</v>
      </c>
      <c r="B62" s="9" t="s">
        <v>70</v>
      </c>
      <c r="C62" s="80">
        <v>5719000</v>
      </c>
      <c r="D62" s="80">
        <v>5719000</v>
      </c>
      <c r="E62" s="80">
        <v>5719000</v>
      </c>
      <c r="F62" s="80">
        <v>5719000</v>
      </c>
    </row>
    <row r="63" spans="1:6" ht="20.100000000000001" customHeight="1">
      <c r="A63" s="1">
        <v>50</v>
      </c>
      <c r="B63" s="9" t="s">
        <v>30</v>
      </c>
      <c r="C63" s="80">
        <v>392000</v>
      </c>
      <c r="D63" s="80">
        <v>392000</v>
      </c>
      <c r="E63" s="80">
        <v>392000</v>
      </c>
      <c r="F63" s="80">
        <v>392000</v>
      </c>
    </row>
    <row r="64" spans="1:6" ht="34.5" customHeight="1">
      <c r="A64" s="1">
        <v>51</v>
      </c>
      <c r="B64" s="9" t="s">
        <v>71</v>
      </c>
      <c r="C64" s="80">
        <v>1254000</v>
      </c>
      <c r="D64" s="80">
        <v>1254000</v>
      </c>
      <c r="E64" s="80">
        <v>1254000</v>
      </c>
      <c r="F64" s="80">
        <v>1254000</v>
      </c>
    </row>
    <row r="65" spans="1:6" ht="20.100000000000001" customHeight="1">
      <c r="A65" s="1">
        <v>52</v>
      </c>
      <c r="B65" s="9" t="s">
        <v>72</v>
      </c>
      <c r="C65" s="80"/>
      <c r="D65" s="80"/>
      <c r="E65" s="80"/>
      <c r="F65" s="80"/>
    </row>
    <row r="66" spans="1:6" ht="24.95" customHeight="1">
      <c r="A66" s="1">
        <v>53</v>
      </c>
      <c r="B66" s="9" t="s">
        <v>31</v>
      </c>
      <c r="C66" s="80">
        <v>4525400</v>
      </c>
      <c r="D66" s="80">
        <v>4525400</v>
      </c>
      <c r="E66" s="80">
        <v>4525400</v>
      </c>
      <c r="F66" s="80">
        <v>4525400</v>
      </c>
    </row>
    <row r="67" spans="1:6" ht="24.95" customHeight="1">
      <c r="A67" s="1">
        <v>54</v>
      </c>
      <c r="B67" s="9" t="s">
        <v>48</v>
      </c>
      <c r="C67" s="80">
        <v>3090000</v>
      </c>
      <c r="D67" s="80">
        <v>3090000</v>
      </c>
      <c r="E67" s="80">
        <v>3090000</v>
      </c>
      <c r="F67" s="80">
        <v>3090000</v>
      </c>
    </row>
    <row r="68" spans="1:6" ht="24.95" customHeight="1">
      <c r="A68" s="1">
        <v>55</v>
      </c>
      <c r="B68" s="9" t="s">
        <v>49</v>
      </c>
      <c r="C68" s="80">
        <v>880000</v>
      </c>
      <c r="D68" s="80">
        <v>880000</v>
      </c>
      <c r="E68" s="80">
        <v>880000</v>
      </c>
      <c r="F68" s="80">
        <v>880000</v>
      </c>
    </row>
    <row r="69" spans="1:6" ht="24.95" customHeight="1">
      <c r="A69" s="1">
        <v>56</v>
      </c>
      <c r="B69" s="9" t="s">
        <v>51</v>
      </c>
      <c r="C69" s="80">
        <v>68400</v>
      </c>
      <c r="D69" s="80">
        <v>68400</v>
      </c>
      <c r="E69" s="80">
        <v>68400</v>
      </c>
      <c r="F69" s="80">
        <v>68400</v>
      </c>
    </row>
    <row r="70" spans="1:6" ht="24.95" customHeight="1">
      <c r="A70" s="1">
        <v>57</v>
      </c>
      <c r="B70" s="9" t="s">
        <v>50</v>
      </c>
      <c r="C70" s="80">
        <v>285000</v>
      </c>
      <c r="D70" s="80">
        <v>285000</v>
      </c>
      <c r="E70" s="80">
        <v>285000</v>
      </c>
      <c r="F70" s="80">
        <v>285000</v>
      </c>
    </row>
    <row r="71" spans="1:6" ht="24.95" customHeight="1">
      <c r="A71" s="1">
        <v>58</v>
      </c>
      <c r="B71" s="9" t="s">
        <v>151</v>
      </c>
      <c r="C71" s="80">
        <v>202000</v>
      </c>
      <c r="D71" s="80">
        <v>202000</v>
      </c>
      <c r="E71" s="80">
        <v>202000</v>
      </c>
      <c r="F71" s="80">
        <v>202000</v>
      </c>
    </row>
    <row r="72" spans="1:6" ht="24.95" customHeight="1">
      <c r="A72" s="1">
        <v>59</v>
      </c>
      <c r="B72" s="19" t="s">
        <v>32</v>
      </c>
      <c r="C72" s="80">
        <v>0</v>
      </c>
      <c r="D72" s="80">
        <v>0</v>
      </c>
      <c r="E72" s="80">
        <v>0</v>
      </c>
      <c r="F72" s="80">
        <v>0</v>
      </c>
    </row>
    <row r="73" spans="1:6" ht="24.95" customHeight="1">
      <c r="A73" s="1">
        <v>60</v>
      </c>
      <c r="B73" s="9" t="s">
        <v>33</v>
      </c>
      <c r="C73" s="80">
        <v>80000</v>
      </c>
      <c r="D73" s="80">
        <v>80000</v>
      </c>
      <c r="E73" s="80">
        <v>80000</v>
      </c>
      <c r="F73" s="80">
        <v>80000</v>
      </c>
    </row>
    <row r="74" spans="1:6" ht="20.100000000000001" customHeight="1">
      <c r="A74" s="1">
        <v>61</v>
      </c>
      <c r="B74" s="9" t="s">
        <v>34</v>
      </c>
      <c r="C74" s="80">
        <v>5562420</v>
      </c>
      <c r="D74" s="80">
        <v>662181</v>
      </c>
      <c r="E74" s="80">
        <v>662181</v>
      </c>
      <c r="F74" s="80">
        <v>662181</v>
      </c>
    </row>
    <row r="75" spans="1:6" ht="20.100000000000001" customHeight="1">
      <c r="A75" s="13">
        <v>62</v>
      </c>
      <c r="B75" s="20" t="s">
        <v>35</v>
      </c>
      <c r="C75" s="89">
        <v>22410369</v>
      </c>
      <c r="D75" s="89">
        <v>17510130</v>
      </c>
      <c r="E75" s="89">
        <v>17510130</v>
      </c>
      <c r="F75" s="89">
        <v>17510130</v>
      </c>
    </row>
    <row r="76" spans="1:6" ht="20.100000000000001" customHeight="1">
      <c r="A76" s="1">
        <v>63</v>
      </c>
      <c r="B76" s="23" t="s">
        <v>73</v>
      </c>
      <c r="C76" s="80">
        <v>2297450</v>
      </c>
      <c r="D76" s="80">
        <v>0</v>
      </c>
      <c r="E76" s="80">
        <v>0</v>
      </c>
      <c r="F76" s="80">
        <v>0</v>
      </c>
    </row>
    <row r="77" spans="1:6" ht="20.100000000000001" customHeight="1">
      <c r="A77" s="1">
        <v>64</v>
      </c>
      <c r="B77" s="23" t="s">
        <v>74</v>
      </c>
      <c r="C77" s="80">
        <v>26752704</v>
      </c>
      <c r="D77" s="80">
        <v>0</v>
      </c>
      <c r="E77" s="80">
        <v>0</v>
      </c>
      <c r="F77" s="80">
        <v>0</v>
      </c>
    </row>
    <row r="78" spans="1:6" ht="24.95" customHeight="1">
      <c r="A78" s="1">
        <v>65</v>
      </c>
      <c r="B78" s="9" t="s">
        <v>36</v>
      </c>
      <c r="C78" s="80">
        <v>0</v>
      </c>
      <c r="D78" s="80">
        <v>0</v>
      </c>
      <c r="E78" s="80">
        <v>0</v>
      </c>
      <c r="F78" s="80">
        <v>0</v>
      </c>
    </row>
    <row r="79" spans="1:6" ht="35.1" customHeight="1">
      <c r="A79" s="1">
        <v>66</v>
      </c>
      <c r="B79" s="9" t="s">
        <v>37</v>
      </c>
      <c r="C79" s="80">
        <v>0</v>
      </c>
      <c r="D79" s="80">
        <v>0</v>
      </c>
      <c r="E79" s="80">
        <v>0</v>
      </c>
      <c r="F79" s="80">
        <v>0</v>
      </c>
    </row>
    <row r="80" spans="1:6" ht="20.100000000000001" customHeight="1">
      <c r="A80" s="1">
        <v>67</v>
      </c>
      <c r="B80" s="19" t="s">
        <v>38</v>
      </c>
      <c r="C80" s="80">
        <v>9724837</v>
      </c>
      <c r="D80" s="80">
        <v>14000000</v>
      </c>
      <c r="E80" s="80">
        <v>14000000</v>
      </c>
      <c r="F80" s="80">
        <v>14000000</v>
      </c>
    </row>
    <row r="81" spans="1:6" ht="20.100000000000001" customHeight="1">
      <c r="A81" s="1">
        <v>68</v>
      </c>
      <c r="B81" s="20" t="s">
        <v>39</v>
      </c>
      <c r="C81" s="89">
        <f>SUM(C76:C80)</f>
        <v>38774991</v>
      </c>
      <c r="D81" s="89">
        <f>SUM(D76:D80)</f>
        <v>14000000</v>
      </c>
      <c r="E81" s="89">
        <f>SUM(E76:E80)</f>
        <v>14000000</v>
      </c>
      <c r="F81" s="89">
        <f>SUM(F76:F80)</f>
        <v>14000000</v>
      </c>
    </row>
    <row r="82" spans="1:6" ht="18.75" customHeight="1">
      <c r="A82" s="49">
        <v>69</v>
      </c>
      <c r="B82" s="50" t="s">
        <v>85</v>
      </c>
      <c r="C82" s="93">
        <v>61185360</v>
      </c>
      <c r="D82" s="93">
        <v>31510130</v>
      </c>
      <c r="E82" s="93">
        <v>31510130</v>
      </c>
      <c r="F82" s="93">
        <v>31510130</v>
      </c>
    </row>
    <row r="83" spans="1:6" ht="19.5" hidden="1" customHeight="1">
      <c r="A83" s="1">
        <v>43</v>
      </c>
      <c r="B83" s="11" t="s">
        <v>40</v>
      </c>
      <c r="C83" s="80"/>
      <c r="D83" s="86"/>
      <c r="E83" s="80"/>
      <c r="F83" s="80"/>
    </row>
    <row r="84" spans="1:6" ht="19.5" hidden="1" customHeight="1">
      <c r="A84" s="1">
        <v>44</v>
      </c>
      <c r="B84" s="11" t="s">
        <v>41</v>
      </c>
      <c r="C84" s="80"/>
      <c r="D84" s="86"/>
      <c r="E84" s="80"/>
      <c r="F84" s="80"/>
    </row>
    <row r="85" spans="1:6" ht="31.5" customHeight="1">
      <c r="A85" s="1">
        <v>70</v>
      </c>
      <c r="B85" s="11" t="s">
        <v>144</v>
      </c>
      <c r="C85" s="80">
        <v>375542</v>
      </c>
      <c r="D85" s="86">
        <v>0</v>
      </c>
      <c r="E85" s="80">
        <v>0</v>
      </c>
      <c r="F85" s="80">
        <v>0</v>
      </c>
    </row>
    <row r="86" spans="1:6" ht="20.100000000000001" customHeight="1">
      <c r="A86" s="49">
        <v>71</v>
      </c>
      <c r="B86" s="50" t="s">
        <v>42</v>
      </c>
      <c r="C86" s="93">
        <f>SUM(C85)</f>
        <v>375542</v>
      </c>
      <c r="D86" s="91">
        <v>0</v>
      </c>
      <c r="E86" s="93">
        <v>0</v>
      </c>
      <c r="F86" s="93">
        <v>0</v>
      </c>
    </row>
    <row r="87" spans="1:6" ht="20.100000000000001" customHeight="1">
      <c r="A87" s="1">
        <v>72</v>
      </c>
      <c r="B87" s="24" t="s">
        <v>43</v>
      </c>
      <c r="C87" s="96">
        <v>61560902</v>
      </c>
      <c r="D87" s="95">
        <v>31510130</v>
      </c>
      <c r="E87" s="96">
        <v>31510130</v>
      </c>
      <c r="F87" s="97">
        <v>31510130</v>
      </c>
    </row>
    <row r="88" spans="1:6" ht="20.100000000000001" customHeight="1">
      <c r="A88" s="21"/>
      <c r="B88" s="25"/>
      <c r="C88" s="78"/>
      <c r="D88" s="26"/>
      <c r="E88" s="26"/>
      <c r="F88" s="43"/>
    </row>
    <row r="89" spans="1:6">
      <c r="A89" s="27"/>
      <c r="B89" s="28"/>
      <c r="C89" s="28"/>
      <c r="D89" s="28"/>
      <c r="E89" s="28"/>
      <c r="F89" s="28"/>
    </row>
    <row r="90" spans="1:6">
      <c r="A90" s="27"/>
      <c r="B90" s="28"/>
      <c r="C90" s="28"/>
      <c r="D90" s="28"/>
      <c r="E90" s="28"/>
      <c r="F90" s="28"/>
    </row>
    <row r="91" spans="1:6">
      <c r="A91" s="27"/>
      <c r="B91" s="28"/>
      <c r="C91" s="28"/>
      <c r="D91" s="28"/>
      <c r="E91" s="28"/>
      <c r="F91" s="28"/>
    </row>
  </sheetData>
  <mergeCells count="1">
    <mergeCell ref="B2:F2"/>
  </mergeCells>
  <pageMargins left="0.7" right="0.7" top="0.75" bottom="0.75" header="0.3" footer="0.3"/>
  <pageSetup paperSize="9" scale="98" orientation="portrait" r:id="rId1"/>
  <rowBreaks count="2" manualBreakCount="2">
    <brk id="35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bevételek-kiadások 1</vt:lpstr>
      <vt:lpstr>működési 2.1</vt:lpstr>
      <vt:lpstr>felhalm.2.2</vt:lpstr>
      <vt:lpstr>pénzeszk átadás 3</vt:lpstr>
      <vt:lpstr>felhalmozási3</vt:lpstr>
      <vt:lpstr>kiemelt ei.feladatonként4</vt:lpstr>
      <vt:lpstr>előir. felh.terv5</vt:lpstr>
      <vt:lpstr>több éves kih. dönt.7</vt:lpstr>
      <vt:lpstr>következő 3 év.8</vt:lpstr>
      <vt:lpstr>Munka1</vt:lpstr>
      <vt:lpstr>'kiemelt ei.feladatonként4'!Nyomtatási_terület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</dc:creator>
  <cp:lastModifiedBy>Veronika</cp:lastModifiedBy>
  <cp:lastPrinted>2017-11-24T09:16:28Z</cp:lastPrinted>
  <dcterms:created xsi:type="dcterms:W3CDTF">2016-02-06T13:39:12Z</dcterms:created>
  <dcterms:modified xsi:type="dcterms:W3CDTF">2017-11-24T09:16:37Z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